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General" sheetId="1" r:id="rId1"/>
  </sheets>
  <externalReferences>
    <externalReference r:id="rId4"/>
  </externalReferences>
  <definedNames>
    <definedName name="_xlnm.Print_Area" localSheetId="0">'General'!$A$1:$F$109</definedName>
  </definedNames>
  <calcPr fullCalcOnLoad="1"/>
</workbook>
</file>

<file path=xl/sharedStrings.xml><?xml version="1.0" encoding="utf-8"?>
<sst xmlns="http://schemas.openxmlformats.org/spreadsheetml/2006/main" count="166" uniqueCount="129">
  <si>
    <t>PITSTONE PARISH COUNCIL</t>
  </si>
  <si>
    <t>VAT</t>
  </si>
  <si>
    <t>Gross</t>
  </si>
  <si>
    <t>Net</t>
  </si>
  <si>
    <t>TOTAL INCOMINGS</t>
  </si>
  <si>
    <t>dd</t>
  </si>
  <si>
    <t>Amount</t>
  </si>
  <si>
    <t>Invoice Date</t>
  </si>
  <si>
    <t>Debtors Summary:</t>
  </si>
  <si>
    <t>Bank Reconciliation:</t>
  </si>
  <si>
    <t>See attached sheet</t>
  </si>
  <si>
    <t>,</t>
  </si>
  <si>
    <t>Y</t>
  </si>
  <si>
    <t>Eon</t>
  </si>
  <si>
    <t>CNG</t>
  </si>
  <si>
    <t>Onestop glazing</t>
  </si>
  <si>
    <t>Summary of those in credit:</t>
  </si>
  <si>
    <t>Company</t>
  </si>
  <si>
    <t>Name</t>
  </si>
  <si>
    <t>Description</t>
  </si>
  <si>
    <t>Overpaid invoice</t>
  </si>
  <si>
    <t>TOTAL VALUE OF TRANSFERS BETWEEN ACCOUNTS</t>
  </si>
  <si>
    <t xml:space="preserve">Inter-account transfers </t>
  </si>
  <si>
    <t>bacs</t>
  </si>
  <si>
    <t xml:space="preserve">TOTAL OUTGOINGS </t>
  </si>
  <si>
    <t>Amounts not yet invoiced to the parish council/work not yet completed:</t>
  </si>
  <si>
    <t>NatWest</t>
  </si>
  <si>
    <t>Reserve account interest</t>
  </si>
  <si>
    <t>Trans Ref/Chq No</t>
  </si>
  <si>
    <t>S106 Reserve account interest</t>
  </si>
  <si>
    <t>auto</t>
  </si>
  <si>
    <t>AVYFC</t>
  </si>
  <si>
    <t>various</t>
  </si>
  <si>
    <t>Total confidential transactions (salary, expenses &amp; HMRC)</t>
  </si>
  <si>
    <t>All employees + HMRC</t>
  </si>
  <si>
    <t>Tring Town FC</t>
  </si>
  <si>
    <t>NDP contract remaining instalment due 2015/16</t>
  </si>
  <si>
    <t>CIB &amp; rCOH</t>
  </si>
  <si>
    <t>J Groom &amp; Son (to be cross-charged to PRS)</t>
  </si>
  <si>
    <t>Ground repair for damage caused by PRS (once weather conditions appropriate)</t>
  </si>
  <si>
    <t>J Leonard</t>
  </si>
  <si>
    <t>Rose &amp; Crown</t>
  </si>
  <si>
    <t>PPP0814/184 arrears</t>
  </si>
  <si>
    <t>000039</t>
  </si>
  <si>
    <t>Janes</t>
  </si>
  <si>
    <t>PPP1114/058 arrears - paid for one edition already printed instead of pre-paying for four</t>
  </si>
  <si>
    <t>Steers</t>
  </si>
  <si>
    <t>All0215/63</t>
  </si>
  <si>
    <t>P&amp;IUFC</t>
  </si>
  <si>
    <t>P&amp;IJFC</t>
  </si>
  <si>
    <t>Dec and Jan hire of football</t>
  </si>
  <si>
    <t>Feb hire of football</t>
  </si>
  <si>
    <t>Feb hire of football at pavilion</t>
  </si>
  <si>
    <t>Construction Materials Ltd</t>
  </si>
  <si>
    <t>Sports Dressing for pavilion renovation</t>
  </si>
  <si>
    <t>Unity Bank</t>
  </si>
  <si>
    <t>Interest</t>
  </si>
  <si>
    <t>National Trust</t>
  </si>
  <si>
    <t>Compensation for loss of rag pit (NT transferred to wrong account in error)</t>
  </si>
  <si>
    <t>From Nat West to Unity</t>
  </si>
  <si>
    <t>End of Year reconciliation transfer to balance S106 account</t>
  </si>
  <si>
    <t>003632</t>
  </si>
  <si>
    <t>J Leonard Ltd</t>
  </si>
  <si>
    <t>Fencing repairs to land by The Crescent</t>
  </si>
  <si>
    <t>BALC</t>
  </si>
  <si>
    <t>Annual BALC/NALC/LCR subscriptions - if resolve to renew</t>
  </si>
  <si>
    <t>Glasdon UK Limited</t>
  </si>
  <si>
    <t>Trimline green bin for layby opposite Masons</t>
  </si>
  <si>
    <t>Parrs Ltd</t>
  </si>
  <si>
    <t>4 x display stands for NDP</t>
  </si>
  <si>
    <t>replacement litter picker for R Deeley</t>
  </si>
  <si>
    <t>Almar (Tring) Ltd</t>
  </si>
  <si>
    <t>Annual assembly agenda/leaflet printing</t>
  </si>
  <si>
    <t>A J Groom &amp; Son Ltd</t>
  </si>
  <si>
    <t>Feb and March pavilion grounds maintenance</t>
  </si>
  <si>
    <t>TTMar/15 Feb hire of pavilion</t>
  </si>
  <si>
    <t>000040</t>
  </si>
  <si>
    <t>Street lighting 1-31/3/15</t>
  </si>
  <si>
    <t>Direct debits noted at 30 April 2015 meeting</t>
  </si>
  <si>
    <t>Mr Aris</t>
  </si>
  <si>
    <t>All0215/37</t>
  </si>
  <si>
    <t>NDP printing</t>
  </si>
  <si>
    <t>Hawthorn  Gardening</t>
  </si>
  <si>
    <t>PPP0315/115</t>
  </si>
  <si>
    <t>March youth café</t>
  </si>
  <si>
    <t>Haynes Window Cleaning</t>
  </si>
  <si>
    <t>Bus shelter cleaning on 13/4/15</t>
  </si>
  <si>
    <t>NB:  Asset register &amp; insurance to be amended to add 4 x display panels and replacement bin.</t>
  </si>
  <si>
    <t>APRIL 2015 FINANCIAL SUMMARY</t>
  </si>
  <si>
    <t>Mr K Weber</t>
  </si>
  <si>
    <t>NDP telephone expenses</t>
  </si>
  <si>
    <t>Bucks Best Kept Village</t>
  </si>
  <si>
    <t>Best Kept Village Competition Entry Fee</t>
  </si>
  <si>
    <t>Wicksteed Leisure Ltd</t>
  </si>
  <si>
    <t>3 x annual playground inspections</t>
  </si>
  <si>
    <t>pavilion repairs to roof, emergency access gates etc</t>
  </si>
  <si>
    <t>Headstart Fencing Supplies Ltd</t>
  </si>
  <si>
    <t>2 x childrens playground gates</t>
  </si>
  <si>
    <t>AVDC</t>
  </si>
  <si>
    <t>Precept, first half</t>
  </si>
  <si>
    <t>Grant payment</t>
  </si>
  <si>
    <t>Gas at pavilion - credit note issued, balance now £219.95.  Clerk request transfer of all funds back to Parish Council bank account.  Received by bacs 30/4/15.</t>
  </si>
  <si>
    <t xml:space="preserve">Receipts received to 30 April 2015, paid into a NatWest account </t>
  </si>
  <si>
    <t>Receipts received to 30 April 2015, paid into Unity account</t>
  </si>
  <si>
    <t>Replace playground gates on recreation ground (gates themselves within payment section above)</t>
  </si>
  <si>
    <t>Little Cravings Catering</t>
  </si>
  <si>
    <t>PPP0315/035</t>
  </si>
  <si>
    <t>Tring Showstoppers</t>
  </si>
  <si>
    <t>PPP0315/205</t>
  </si>
  <si>
    <t>Canal Side Café</t>
  </si>
  <si>
    <t>PPP0315/105</t>
  </si>
  <si>
    <t>Miramar Design</t>
  </si>
  <si>
    <t>PPP0315/180</t>
  </si>
  <si>
    <t>Footworks</t>
  </si>
  <si>
    <t>PPP0315/179</t>
  </si>
  <si>
    <t>Ashbys</t>
  </si>
  <si>
    <t>PPP0315/157</t>
  </si>
  <si>
    <t>Onestop Glazing</t>
  </si>
  <si>
    <t>PPP0315/159</t>
  </si>
  <si>
    <t>Windmill Pharmacy</t>
  </si>
  <si>
    <t>PPP0315/301</t>
  </si>
  <si>
    <t>Beacon View Windows</t>
  </si>
  <si>
    <t>PPP0315/163</t>
  </si>
  <si>
    <t>RDS IT</t>
  </si>
  <si>
    <t>PPP0315/158</t>
  </si>
  <si>
    <t>The Dog Runner</t>
  </si>
  <si>
    <t>PPP0315/206 - paid ex VAT amount in error.  VAT to follow.</t>
  </si>
  <si>
    <t>None</t>
  </si>
  <si>
    <t>Expenditure from Unity approved for payment on 30 April 2015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</si>
</sst>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_-;\-* #,##0.000_-;_-* &quot;-&quot;???_-;_-@_-"/>
    <numFmt numFmtId="165" formatCode="0.0"/>
    <numFmt numFmtId="166" formatCode="_-&quot;£&quot;* #,##0.0_-;\-&quot;£&quot;* #,##0.0_-;_-&quot;£&quot;* &quot;-&quot;??_-;_-@_-"/>
    <numFmt numFmtId="167" formatCode="_-&quot;£&quot;* #,##0_-;\-&quot;£&quot;* #,##0_-;_-&quot;£&quot;* &quot;-&quot;??_-;_-@_-"/>
    <numFmt numFmtId="168" formatCode="#,##0_ ;\-#,##0\ "/>
    <numFmt numFmtId="169" formatCode="&quot;£&quot;#,##0.0;\-&quot;£&quot;#,##0.0"/>
    <numFmt numFmtId="170" formatCode="[$-809]dd\ mmmm\ yyyy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44" fontId="0" fillId="0" borderId="0" xfId="44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44" fontId="5" fillId="0" borderId="0" xfId="44" applyFont="1" applyAlignment="1">
      <alignment horizontal="center" vertical="top"/>
    </xf>
    <xf numFmtId="43" fontId="5" fillId="0" borderId="0" xfId="0" applyNumberFormat="1" applyFont="1" applyBorder="1" applyAlignment="1">
      <alignment horizontal="center" wrapText="1"/>
    </xf>
    <xf numFmtId="43" fontId="0" fillId="0" borderId="0" xfId="0" applyNumberFormat="1" applyFont="1" applyAlignment="1">
      <alignment/>
    </xf>
    <xf numFmtId="44" fontId="5" fillId="0" borderId="0" xfId="44" applyFont="1" applyBorder="1" applyAlignment="1">
      <alignment/>
    </xf>
    <xf numFmtId="43" fontId="5" fillId="0" borderId="10" xfId="0" applyNumberFormat="1" applyFont="1" applyBorder="1" applyAlignment="1">
      <alignment/>
    </xf>
    <xf numFmtId="44" fontId="5" fillId="0" borderId="10" xfId="44" applyFont="1" applyBorder="1" applyAlignment="1">
      <alignment/>
    </xf>
    <xf numFmtId="43" fontId="5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 horizontal="left" wrapText="1"/>
    </xf>
    <xf numFmtId="43" fontId="0" fillId="0" borderId="0" xfId="42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4" fontId="5" fillId="0" borderId="0" xfId="44" applyFont="1" applyAlignment="1">
      <alignment horizontal="right"/>
    </xf>
    <xf numFmtId="44" fontId="5" fillId="0" borderId="0" xfId="44" applyFont="1" applyAlignment="1">
      <alignment/>
    </xf>
    <xf numFmtId="44" fontId="0" fillId="0" borderId="11" xfId="44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43" fontId="6" fillId="0" borderId="0" xfId="42" applyFont="1" applyAlignment="1">
      <alignment/>
    </xf>
    <xf numFmtId="14" fontId="6" fillId="0" borderId="0" xfId="44" applyNumberFormat="1" applyFont="1" applyAlignment="1">
      <alignment/>
    </xf>
    <xf numFmtId="0" fontId="0" fillId="0" borderId="0" xfId="0" applyFont="1" applyAlignment="1">
      <alignment wrapText="1"/>
    </xf>
    <xf numFmtId="44" fontId="0" fillId="0" borderId="0" xfId="44" applyFont="1" applyAlignment="1">
      <alignment horizontal="right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4" fontId="7" fillId="0" borderId="0" xfId="44" applyFont="1" applyAlignment="1">
      <alignment/>
    </xf>
    <xf numFmtId="0" fontId="0" fillId="0" borderId="0" xfId="0" applyFont="1" applyAlignment="1" quotePrefix="1">
      <alignment horizontal="center"/>
    </xf>
    <xf numFmtId="49" fontId="0" fillId="0" borderId="0" xfId="0" applyNumberFormat="1" applyFont="1" applyFill="1" applyBorder="1" applyAlignment="1">
      <alignment horizontal="center"/>
    </xf>
    <xf numFmtId="44" fontId="0" fillId="0" borderId="0" xfId="42" applyNumberFormat="1" applyFont="1" applyFill="1" applyBorder="1" applyAlignment="1">
      <alignment/>
    </xf>
    <xf numFmtId="44" fontId="0" fillId="0" borderId="0" xfId="44" applyNumberFormat="1" applyFont="1" applyAlignment="1">
      <alignment/>
    </xf>
    <xf numFmtId="0" fontId="5" fillId="0" borderId="10" xfId="0" applyFont="1" applyBorder="1" applyAlignment="1">
      <alignment/>
    </xf>
    <xf numFmtId="44" fontId="5" fillId="0" borderId="10" xfId="44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Font="1" applyAlignment="1" quotePrefix="1">
      <alignment horizontal="center"/>
    </xf>
    <xf numFmtId="44" fontId="5" fillId="0" borderId="0" xfId="44" applyFont="1" applyAlignment="1">
      <alignment horizontal="center"/>
    </xf>
    <xf numFmtId="49" fontId="0" fillId="0" borderId="0" xfId="0" applyNumberFormat="1" applyFont="1" applyBorder="1" applyAlignment="1" quotePrefix="1">
      <alignment horizontal="center" wrapText="1"/>
    </xf>
    <xf numFmtId="43" fontId="5" fillId="0" borderId="0" xfId="0" applyNumberFormat="1" applyFont="1" applyBorder="1" applyAlignment="1">
      <alignment horizontal="center" wrapText="1"/>
    </xf>
    <xf numFmtId="43" fontId="0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ril%202015%20Financial%20Summary%20Confident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</sheetNames>
    <sheetDataSet>
      <sheetData sheetId="0">
        <row r="16">
          <cell r="D16">
            <v>1.95</v>
          </cell>
          <cell r="E16">
            <v>2068.37</v>
          </cell>
          <cell r="F16">
            <v>2070.32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tabSelected="1" workbookViewId="0" topLeftCell="A1">
      <selection activeCell="B2" sqref="B2"/>
    </sheetView>
  </sheetViews>
  <sheetFormatPr defaultColWidth="9.140625" defaultRowHeight="12.75"/>
  <cols>
    <col min="1" max="1" width="23.7109375" style="1" customWidth="1"/>
    <col min="2" max="2" width="36.421875" style="2" customWidth="1"/>
    <col min="3" max="3" width="80.421875" style="2" customWidth="1"/>
    <col min="4" max="4" width="13.00390625" style="4" customWidth="1"/>
    <col min="5" max="5" width="14.140625" style="4" customWidth="1"/>
    <col min="6" max="6" width="20.8515625" style="4" customWidth="1"/>
    <col min="7" max="7" width="12.28125" style="2" customWidth="1"/>
    <col min="8" max="16384" width="9.140625" style="2" customWidth="1"/>
  </cols>
  <sheetData>
    <row r="1" ht="20.25">
      <c r="C1" s="3" t="s">
        <v>0</v>
      </c>
    </row>
    <row r="2" spans="1:3" ht="20.25">
      <c r="A2" s="1" t="s">
        <v>11</v>
      </c>
      <c r="C2" s="3" t="s">
        <v>88</v>
      </c>
    </row>
    <row r="3" ht="18">
      <c r="C3" s="5"/>
    </row>
    <row r="4" spans="3:6" ht="14.25" customHeight="1">
      <c r="C4" s="31"/>
      <c r="E4" s="32"/>
      <c r="F4" s="32"/>
    </row>
    <row r="5" spans="1:3" ht="18">
      <c r="A5" s="6" t="s">
        <v>128</v>
      </c>
      <c r="C5" s="5"/>
    </row>
    <row r="6" spans="1:3" ht="18">
      <c r="A6" s="6"/>
      <c r="C6" s="5"/>
    </row>
    <row r="7" spans="1:6" ht="12.75">
      <c r="A7" s="7" t="s">
        <v>28</v>
      </c>
      <c r="B7" s="8"/>
      <c r="D7" s="9" t="s">
        <v>1</v>
      </c>
      <c r="E7" s="9" t="s">
        <v>3</v>
      </c>
      <c r="F7" s="9" t="s">
        <v>2</v>
      </c>
    </row>
    <row r="8" ht="12.75">
      <c r="O8" s="2" t="s">
        <v>12</v>
      </c>
    </row>
    <row r="9" spans="1:6" ht="12.75">
      <c r="A9" s="1">
        <v>65158591</v>
      </c>
      <c r="B9" s="2" t="s">
        <v>53</v>
      </c>
      <c r="C9" s="33" t="s">
        <v>54</v>
      </c>
      <c r="D9" s="4">
        <v>465.57</v>
      </c>
      <c r="E9" s="4">
        <v>2327.85</v>
      </c>
      <c r="F9" s="4">
        <v>2793.42</v>
      </c>
    </row>
    <row r="10" spans="1:6" ht="12.75">
      <c r="A10" s="1">
        <v>32883030</v>
      </c>
      <c r="B10" s="2" t="s">
        <v>62</v>
      </c>
      <c r="C10" s="33" t="s">
        <v>63</v>
      </c>
      <c r="E10" s="4">
        <v>110</v>
      </c>
      <c r="F10" s="4">
        <v>110</v>
      </c>
    </row>
    <row r="11" spans="1:6" ht="12.75">
      <c r="A11" s="1">
        <v>680271163</v>
      </c>
      <c r="B11" s="2" t="s">
        <v>64</v>
      </c>
      <c r="C11" s="33" t="s">
        <v>65</v>
      </c>
      <c r="E11" s="4">
        <v>408.84</v>
      </c>
      <c r="F11" s="4">
        <v>408.84</v>
      </c>
    </row>
    <row r="12" spans="1:6" ht="12.75">
      <c r="A12" s="1">
        <v>332654114</v>
      </c>
      <c r="B12" s="2" t="s">
        <v>66</v>
      </c>
      <c r="C12" s="33" t="s">
        <v>67</v>
      </c>
      <c r="D12" s="4">
        <v>8.52</v>
      </c>
      <c r="E12" s="4">
        <v>42.61</v>
      </c>
      <c r="F12" s="4">
        <v>51.13</v>
      </c>
    </row>
    <row r="13" spans="1:6" ht="12.75">
      <c r="A13" s="1">
        <v>537857291</v>
      </c>
      <c r="B13" s="2" t="s">
        <v>68</v>
      </c>
      <c r="C13" s="33" t="s">
        <v>69</v>
      </c>
      <c r="D13" s="4">
        <v>156.8</v>
      </c>
      <c r="E13" s="4">
        <v>784</v>
      </c>
      <c r="F13" s="4">
        <f>SUM(D13:E13)</f>
        <v>940.8</v>
      </c>
    </row>
    <row r="14" spans="1:6" ht="12.75">
      <c r="A14" s="1">
        <v>122891116</v>
      </c>
      <c r="B14" s="2" t="s">
        <v>68</v>
      </c>
      <c r="C14" s="33" t="s">
        <v>70</v>
      </c>
      <c r="D14" s="4">
        <v>6.4</v>
      </c>
      <c r="E14" s="4">
        <v>32</v>
      </c>
      <c r="F14" s="4">
        <f>SUM(D14:E14)</f>
        <v>38.4</v>
      </c>
    </row>
    <row r="15" spans="1:6" ht="12.75">
      <c r="A15" s="1">
        <v>25606399</v>
      </c>
      <c r="B15" s="2" t="s">
        <v>71</v>
      </c>
      <c r="C15" s="33" t="s">
        <v>72</v>
      </c>
      <c r="E15" s="4">
        <v>320</v>
      </c>
      <c r="F15" s="4">
        <v>320</v>
      </c>
    </row>
    <row r="16" spans="1:6" ht="12.75">
      <c r="A16" s="1">
        <v>19772380</v>
      </c>
      <c r="B16" s="2" t="s">
        <v>73</v>
      </c>
      <c r="C16" s="33" t="s">
        <v>74</v>
      </c>
      <c r="D16" s="4">
        <v>97.2</v>
      </c>
      <c r="E16" s="4">
        <v>486</v>
      </c>
      <c r="F16" s="4">
        <v>583.2</v>
      </c>
    </row>
    <row r="17" spans="1:6" ht="12.75">
      <c r="A17" s="1">
        <v>55801130</v>
      </c>
      <c r="B17" s="2" t="s">
        <v>71</v>
      </c>
      <c r="C17" s="33" t="s">
        <v>81</v>
      </c>
      <c r="E17" s="4">
        <v>165.08</v>
      </c>
      <c r="F17" s="4">
        <v>165.08</v>
      </c>
    </row>
    <row r="18" spans="1:6" ht="12.75">
      <c r="A18" s="1">
        <v>99308305</v>
      </c>
      <c r="B18" s="2" t="s">
        <v>31</v>
      </c>
      <c r="C18" s="33" t="s">
        <v>84</v>
      </c>
      <c r="E18" s="4">
        <v>480.59</v>
      </c>
      <c r="F18" s="4">
        <v>480.59</v>
      </c>
    </row>
    <row r="19" spans="1:6" ht="12.75">
      <c r="A19" s="1" t="s">
        <v>32</v>
      </c>
      <c r="B19" s="2" t="s">
        <v>34</v>
      </c>
      <c r="C19" s="33" t="s">
        <v>33</v>
      </c>
      <c r="D19" s="4">
        <f>'[1]Confidential'!$D$16</f>
        <v>1.95</v>
      </c>
      <c r="E19" s="4">
        <f>'[1]Confidential'!$E$16</f>
        <v>2068.37</v>
      </c>
      <c r="F19" s="4">
        <f>'[1]Confidential'!$F$16</f>
        <v>2070.32</v>
      </c>
    </row>
    <row r="20" spans="1:6" ht="12.75">
      <c r="A20" s="1">
        <v>415559524</v>
      </c>
      <c r="B20" s="2" t="s">
        <v>85</v>
      </c>
      <c r="C20" s="33" t="s">
        <v>86</v>
      </c>
      <c r="E20" s="4">
        <v>45</v>
      </c>
      <c r="F20" s="4">
        <v>45</v>
      </c>
    </row>
    <row r="21" spans="1:6" ht="12.75">
      <c r="A21" s="1">
        <v>763446406</v>
      </c>
      <c r="B21" s="2" t="s">
        <v>89</v>
      </c>
      <c r="C21" s="33" t="s">
        <v>90</v>
      </c>
      <c r="E21" s="4">
        <v>159.6</v>
      </c>
      <c r="F21" s="4">
        <v>159.6</v>
      </c>
    </row>
    <row r="22" spans="1:6" ht="12.75">
      <c r="A22" s="1">
        <v>58212149</v>
      </c>
      <c r="B22" s="2" t="s">
        <v>91</v>
      </c>
      <c r="C22" s="33" t="s">
        <v>92</v>
      </c>
      <c r="E22" s="4">
        <v>15</v>
      </c>
      <c r="F22" s="4">
        <v>15</v>
      </c>
    </row>
    <row r="23" spans="1:6" ht="12.75">
      <c r="A23" s="1">
        <v>716062885</v>
      </c>
      <c r="B23" s="2" t="s">
        <v>93</v>
      </c>
      <c r="C23" s="33" t="s">
        <v>94</v>
      </c>
      <c r="D23" s="4">
        <v>27</v>
      </c>
      <c r="E23" s="4">
        <v>135</v>
      </c>
      <c r="F23" s="4">
        <v>162</v>
      </c>
    </row>
    <row r="24" spans="1:6" ht="12.75">
      <c r="A24" s="1">
        <v>428767168</v>
      </c>
      <c r="B24" s="2" t="s">
        <v>62</v>
      </c>
      <c r="C24" s="33" t="s">
        <v>95</v>
      </c>
      <c r="E24" s="4">
        <v>65</v>
      </c>
      <c r="F24" s="4">
        <v>65</v>
      </c>
    </row>
    <row r="25" spans="1:6" ht="12.75">
      <c r="A25" s="1">
        <v>392935435</v>
      </c>
      <c r="B25" s="2" t="s">
        <v>96</v>
      </c>
      <c r="C25" s="33" t="s">
        <v>97</v>
      </c>
      <c r="D25" s="4">
        <v>269.84</v>
      </c>
      <c r="E25" s="4">
        <v>1349.2</v>
      </c>
      <c r="F25" s="4">
        <v>1619.04</v>
      </c>
    </row>
    <row r="26" ht="12.75">
      <c r="C26" s="33"/>
    </row>
    <row r="27" spans="1:6" ht="12.75">
      <c r="A27" s="10"/>
      <c r="B27" s="10"/>
      <c r="C27" s="10"/>
      <c r="D27" s="10"/>
      <c r="E27" s="10"/>
      <c r="F27" s="10"/>
    </row>
    <row r="28" spans="1:3" ht="18">
      <c r="A28" s="6" t="s">
        <v>78</v>
      </c>
      <c r="C28" s="34"/>
    </row>
    <row r="29" spans="3:6" ht="12.75">
      <c r="C29" s="11"/>
      <c r="F29" s="12"/>
    </row>
    <row r="30" spans="1:6" ht="12.75">
      <c r="A30" s="1" t="s">
        <v>5</v>
      </c>
      <c r="B30" s="2" t="s">
        <v>13</v>
      </c>
      <c r="C30" s="2" t="s">
        <v>77</v>
      </c>
      <c r="D30" s="4">
        <v>49.95</v>
      </c>
      <c r="E30" s="4">
        <v>249.76</v>
      </c>
      <c r="F30" s="4">
        <v>299.71</v>
      </c>
    </row>
    <row r="31" spans="1:6" ht="25.5">
      <c r="A31" s="1" t="s">
        <v>5</v>
      </c>
      <c r="B31" s="2" t="s">
        <v>14</v>
      </c>
      <c r="C31" s="31" t="s">
        <v>101</v>
      </c>
      <c r="E31" s="4">
        <v>-219.95</v>
      </c>
      <c r="F31" s="4">
        <v>-219.95</v>
      </c>
    </row>
    <row r="33" spans="3:6" ht="13.5" thickBot="1">
      <c r="C33" s="13" t="s">
        <v>24</v>
      </c>
      <c r="D33" s="14">
        <f>SUM(D4:D31)</f>
        <v>1083.23</v>
      </c>
      <c r="E33" s="14">
        <f>SUM(E4:E31)</f>
        <v>9023.95</v>
      </c>
      <c r="F33" s="14">
        <f>SUM(F4:F31)</f>
        <v>10107.18</v>
      </c>
    </row>
    <row r="34" spans="3:6" ht="13.5" thickTop="1">
      <c r="C34" s="15"/>
      <c r="F34" s="12"/>
    </row>
    <row r="35" spans="1:6" ht="12.75">
      <c r="A35" s="47" t="s">
        <v>87</v>
      </c>
      <c r="B35" s="47"/>
      <c r="C35" s="47"/>
      <c r="D35" s="47"/>
      <c r="E35" s="47"/>
      <c r="F35" s="47"/>
    </row>
    <row r="36" spans="1:6" ht="12.75">
      <c r="A36" s="48"/>
      <c r="B36" s="48"/>
      <c r="C36" s="48"/>
      <c r="D36" s="48"/>
      <c r="E36" s="48"/>
      <c r="F36" s="48"/>
    </row>
    <row r="37" spans="1:3" ht="18.75" customHeight="1">
      <c r="A37" s="6" t="s">
        <v>22</v>
      </c>
      <c r="C37" s="5"/>
    </row>
    <row r="38" spans="1:3" ht="18">
      <c r="A38" s="6"/>
      <c r="C38" s="5"/>
    </row>
    <row r="39" spans="1:6" ht="12.75">
      <c r="A39" s="44" t="s">
        <v>61</v>
      </c>
      <c r="B39" s="2" t="s">
        <v>59</v>
      </c>
      <c r="C39" s="33" t="s">
        <v>60</v>
      </c>
      <c r="F39" s="4">
        <v>7039.36</v>
      </c>
    </row>
    <row r="40" spans="3:6" ht="12.75">
      <c r="C40" s="17"/>
      <c r="F40" s="35"/>
    </row>
    <row r="41" spans="3:6" ht="13.5" thickBot="1">
      <c r="C41" s="13" t="s">
        <v>21</v>
      </c>
      <c r="F41" s="14">
        <f>SUM(F39:F40)</f>
        <v>7039.36</v>
      </c>
    </row>
    <row r="42" spans="1:6" ht="14.25" customHeight="1" thickTop="1">
      <c r="A42" s="16"/>
      <c r="B42" s="16"/>
      <c r="C42" s="16"/>
      <c r="D42" s="16"/>
      <c r="E42" s="16"/>
      <c r="F42" s="16"/>
    </row>
    <row r="43" spans="1:6" ht="45" customHeight="1">
      <c r="A43" s="49" t="s">
        <v>102</v>
      </c>
      <c r="C43" s="17"/>
      <c r="D43" s="45" t="s">
        <v>1</v>
      </c>
      <c r="E43" s="45" t="s">
        <v>3</v>
      </c>
      <c r="F43" s="45" t="s">
        <v>2</v>
      </c>
    </row>
    <row r="44" ht="13.5" customHeight="1"/>
    <row r="45" spans="1:6" ht="12.75">
      <c r="A45" s="44" t="s">
        <v>30</v>
      </c>
      <c r="B45" s="2" t="s">
        <v>26</v>
      </c>
      <c r="C45" s="2" t="s">
        <v>27</v>
      </c>
      <c r="E45" s="4">
        <v>3.47</v>
      </c>
      <c r="F45" s="4">
        <v>3.47</v>
      </c>
    </row>
    <row r="46" spans="1:6" ht="12.75">
      <c r="A46" s="44" t="s">
        <v>23</v>
      </c>
      <c r="B46" s="2" t="s">
        <v>57</v>
      </c>
      <c r="C46" s="2" t="s">
        <v>58</v>
      </c>
      <c r="E46" s="4">
        <v>200</v>
      </c>
      <c r="F46" s="4">
        <v>200</v>
      </c>
    </row>
    <row r="47" spans="1:6" ht="12.75">
      <c r="A47" s="36" t="s">
        <v>30</v>
      </c>
      <c r="B47" s="2" t="s">
        <v>26</v>
      </c>
      <c r="C47" s="2" t="s">
        <v>29</v>
      </c>
      <c r="E47" s="4">
        <v>1.44</v>
      </c>
      <c r="F47" s="4">
        <v>1.44</v>
      </c>
    </row>
    <row r="48" spans="1:6" s="21" customFormat="1" ht="12.75" customHeight="1">
      <c r="A48" s="18"/>
      <c r="B48" s="19"/>
      <c r="C48" s="19"/>
      <c r="D48" s="20"/>
      <c r="E48" s="20"/>
      <c r="F48" s="20"/>
    </row>
    <row r="49" spans="1:6" s="21" customFormat="1" ht="13.5" customHeight="1" thickBot="1">
      <c r="A49" s="18"/>
      <c r="D49" s="14">
        <f>SUM(D45:D48)</f>
        <v>0</v>
      </c>
      <c r="E49" s="14">
        <f>SUM(E45:E48)</f>
        <v>204.91</v>
      </c>
      <c r="F49" s="14">
        <f>SUM(F45:F48)</f>
        <v>204.91</v>
      </c>
    </row>
    <row r="50" spans="1:6" s="21" customFormat="1" ht="13.5" customHeight="1" thickTop="1">
      <c r="A50" s="18"/>
      <c r="D50" s="20"/>
      <c r="E50" s="20"/>
      <c r="F50" s="20"/>
    </row>
    <row r="51" spans="3:6" s="21" customFormat="1" ht="13.5" customHeight="1">
      <c r="C51" s="17"/>
      <c r="E51" s="20"/>
      <c r="F51" s="12"/>
    </row>
    <row r="52" spans="1:6" ht="18">
      <c r="A52" s="49" t="s">
        <v>103</v>
      </c>
      <c r="C52" s="17"/>
      <c r="D52" s="45" t="s">
        <v>1</v>
      </c>
      <c r="E52" s="45" t="s">
        <v>3</v>
      </c>
      <c r="F52" s="45" t="s">
        <v>2</v>
      </c>
    </row>
    <row r="53" ht="13.5" customHeight="1"/>
    <row r="54" spans="1:6" ht="12.75">
      <c r="A54" s="36" t="s">
        <v>23</v>
      </c>
      <c r="B54" s="2" t="s">
        <v>41</v>
      </c>
      <c r="C54" s="2" t="s">
        <v>42</v>
      </c>
      <c r="D54" s="4">
        <v>10</v>
      </c>
      <c r="E54" s="4">
        <v>50</v>
      </c>
      <c r="F54" s="4">
        <v>60</v>
      </c>
    </row>
    <row r="55" spans="1:6" ht="12.75">
      <c r="A55" s="36" t="s">
        <v>43</v>
      </c>
      <c r="B55" s="2" t="s">
        <v>44</v>
      </c>
      <c r="C55" s="2" t="s">
        <v>45</v>
      </c>
      <c r="D55" s="4">
        <v>4.08</v>
      </c>
      <c r="E55" s="4">
        <v>20.42</v>
      </c>
      <c r="F55" s="4">
        <v>24.5</v>
      </c>
    </row>
    <row r="56" spans="1:6" ht="12.75">
      <c r="A56" s="36" t="s">
        <v>43</v>
      </c>
      <c r="B56" s="2" t="s">
        <v>46</v>
      </c>
      <c r="C56" s="2" t="s">
        <v>47</v>
      </c>
      <c r="E56" s="4">
        <v>15</v>
      </c>
      <c r="F56" s="4">
        <v>15</v>
      </c>
    </row>
    <row r="57" spans="1:6" ht="12.75">
      <c r="A57" s="36" t="s">
        <v>43</v>
      </c>
      <c r="B57" s="2" t="s">
        <v>48</v>
      </c>
      <c r="C57" s="2" t="s">
        <v>50</v>
      </c>
      <c r="D57" s="4">
        <v>20</v>
      </c>
      <c r="E57" s="4">
        <v>100</v>
      </c>
      <c r="F57" s="4">
        <v>120</v>
      </c>
    </row>
    <row r="58" spans="1:6" ht="12.75">
      <c r="A58" s="36" t="s">
        <v>43</v>
      </c>
      <c r="B58" s="2" t="s">
        <v>48</v>
      </c>
      <c r="C58" s="2" t="s">
        <v>51</v>
      </c>
      <c r="D58" s="4">
        <v>10</v>
      </c>
      <c r="E58" s="4">
        <v>50</v>
      </c>
      <c r="F58" s="4">
        <v>60</v>
      </c>
    </row>
    <row r="59" spans="1:6" ht="12.75">
      <c r="A59" s="36" t="s">
        <v>43</v>
      </c>
      <c r="B59" s="2" t="s">
        <v>49</v>
      </c>
      <c r="C59" s="2" t="s">
        <v>52</v>
      </c>
      <c r="D59" s="4">
        <v>35</v>
      </c>
      <c r="E59" s="4">
        <v>175</v>
      </c>
      <c r="F59" s="4">
        <v>210</v>
      </c>
    </row>
    <row r="60" spans="1:6" ht="12.75">
      <c r="A60" s="36" t="s">
        <v>30</v>
      </c>
      <c r="B60" s="2" t="s">
        <v>55</v>
      </c>
      <c r="C60" s="2" t="s">
        <v>56</v>
      </c>
      <c r="E60" s="4">
        <v>34.68</v>
      </c>
      <c r="F60" s="4">
        <v>34.68</v>
      </c>
    </row>
    <row r="61" spans="1:6" ht="12.75">
      <c r="A61" s="36" t="s">
        <v>76</v>
      </c>
      <c r="B61" s="2" t="s">
        <v>35</v>
      </c>
      <c r="C61" s="2" t="s">
        <v>75</v>
      </c>
      <c r="D61" s="4">
        <v>10</v>
      </c>
      <c r="E61" s="4">
        <v>50</v>
      </c>
      <c r="F61" s="4">
        <v>60</v>
      </c>
    </row>
    <row r="62" spans="1:6" ht="12.75">
      <c r="A62" s="46" t="s">
        <v>76</v>
      </c>
      <c r="B62" s="2" t="s">
        <v>79</v>
      </c>
      <c r="C62" s="2" t="s">
        <v>80</v>
      </c>
      <c r="E62" s="4">
        <v>15</v>
      </c>
      <c r="F62" s="4">
        <v>15</v>
      </c>
    </row>
    <row r="63" spans="1:6" ht="12.75">
      <c r="A63" s="36" t="s">
        <v>76</v>
      </c>
      <c r="B63" s="2" t="s">
        <v>82</v>
      </c>
      <c r="C63" s="2" t="s">
        <v>83</v>
      </c>
      <c r="D63" s="4">
        <v>6.65</v>
      </c>
      <c r="E63" s="4">
        <v>33.26</v>
      </c>
      <c r="F63" s="4">
        <v>39.91</v>
      </c>
    </row>
    <row r="64" ht="12.75" hidden="1">
      <c r="A64" s="36"/>
    </row>
    <row r="65" spans="1:6" ht="12.75">
      <c r="A65" s="36" t="s">
        <v>23</v>
      </c>
      <c r="B65" s="2" t="s">
        <v>98</v>
      </c>
      <c r="C65" s="2" t="s">
        <v>99</v>
      </c>
      <c r="E65" s="4">
        <v>38850</v>
      </c>
      <c r="F65" s="4">
        <v>38850</v>
      </c>
    </row>
    <row r="66" spans="1:6" ht="12.75">
      <c r="A66" s="36" t="s">
        <v>23</v>
      </c>
      <c r="B66" s="2" t="s">
        <v>98</v>
      </c>
      <c r="C66" s="2" t="s">
        <v>100</v>
      </c>
      <c r="E66" s="4">
        <v>2950</v>
      </c>
      <c r="F66" s="4">
        <v>2950</v>
      </c>
    </row>
    <row r="67" spans="1:6" ht="12.75">
      <c r="A67" s="36" t="s">
        <v>23</v>
      </c>
      <c r="B67" s="2" t="s">
        <v>105</v>
      </c>
      <c r="C67" s="2" t="s">
        <v>106</v>
      </c>
      <c r="D67" s="4">
        <v>6.65</v>
      </c>
      <c r="E67" s="4">
        <v>33.26</v>
      </c>
      <c r="F67" s="4">
        <v>39.91</v>
      </c>
    </row>
    <row r="68" spans="1:6" ht="12.75">
      <c r="A68" s="36" t="s">
        <v>23</v>
      </c>
      <c r="B68" s="2" t="s">
        <v>107</v>
      </c>
      <c r="C68" s="2" t="s">
        <v>108</v>
      </c>
      <c r="D68" s="4">
        <v>2.33</v>
      </c>
      <c r="E68" s="4">
        <v>11.67</v>
      </c>
      <c r="F68" s="4">
        <v>14</v>
      </c>
    </row>
    <row r="69" spans="1:6" ht="12.75">
      <c r="A69" s="36" t="s">
        <v>23</v>
      </c>
      <c r="B69" s="2" t="s">
        <v>109</v>
      </c>
      <c r="C69" s="2" t="s">
        <v>110</v>
      </c>
      <c r="D69" s="4">
        <v>4.08</v>
      </c>
      <c r="E69" s="4">
        <v>20.42</v>
      </c>
      <c r="F69" s="4">
        <v>24.5</v>
      </c>
    </row>
    <row r="70" spans="1:6" ht="12.75">
      <c r="A70" s="36" t="s">
        <v>23</v>
      </c>
      <c r="B70" s="2" t="s">
        <v>111</v>
      </c>
      <c r="C70" s="2" t="s">
        <v>112</v>
      </c>
      <c r="D70" s="4">
        <v>4.08</v>
      </c>
      <c r="E70" s="4">
        <v>20.42</v>
      </c>
      <c r="F70" s="4">
        <v>24.5</v>
      </c>
    </row>
    <row r="71" spans="1:6" ht="12.75">
      <c r="A71" s="36" t="s">
        <v>23</v>
      </c>
      <c r="B71" s="2" t="s">
        <v>113</v>
      </c>
      <c r="C71" s="2" t="s">
        <v>114</v>
      </c>
      <c r="D71" s="4">
        <v>2.33</v>
      </c>
      <c r="E71" s="4">
        <v>11.67</v>
      </c>
      <c r="F71" s="4">
        <v>14</v>
      </c>
    </row>
    <row r="72" spans="1:6" ht="12.75">
      <c r="A72" s="36" t="s">
        <v>23</v>
      </c>
      <c r="B72" s="2" t="s">
        <v>115</v>
      </c>
      <c r="C72" s="2" t="s">
        <v>116</v>
      </c>
      <c r="D72" s="4">
        <v>4.08</v>
      </c>
      <c r="E72" s="4">
        <v>20.42</v>
      </c>
      <c r="F72" s="4">
        <v>24.5</v>
      </c>
    </row>
    <row r="73" spans="1:6" ht="12.75">
      <c r="A73" s="36" t="s">
        <v>23</v>
      </c>
      <c r="B73" s="2" t="s">
        <v>117</v>
      </c>
      <c r="C73" s="2" t="s">
        <v>118</v>
      </c>
      <c r="D73" s="4">
        <v>4.08</v>
      </c>
      <c r="E73" s="4">
        <v>20.42</v>
      </c>
      <c r="F73" s="4">
        <v>24.5</v>
      </c>
    </row>
    <row r="74" spans="1:6" ht="12.75">
      <c r="A74" s="36" t="s">
        <v>23</v>
      </c>
      <c r="B74" s="2" t="s">
        <v>119</v>
      </c>
      <c r="C74" s="2" t="s">
        <v>120</v>
      </c>
      <c r="D74" s="4">
        <v>5</v>
      </c>
      <c r="E74" s="4">
        <v>25</v>
      </c>
      <c r="F74" s="4">
        <v>30</v>
      </c>
    </row>
    <row r="75" spans="1:6" ht="12.75">
      <c r="A75" s="36" t="s">
        <v>23</v>
      </c>
      <c r="B75" s="2" t="s">
        <v>121</v>
      </c>
      <c r="C75" s="2" t="s">
        <v>122</v>
      </c>
      <c r="D75" s="4">
        <v>8.08</v>
      </c>
      <c r="E75" s="4">
        <v>40.42</v>
      </c>
      <c r="F75" s="4">
        <v>48.5</v>
      </c>
    </row>
    <row r="76" spans="1:6" ht="12.75">
      <c r="A76" s="36" t="s">
        <v>23</v>
      </c>
      <c r="B76" s="2" t="s">
        <v>123</v>
      </c>
      <c r="C76" s="2" t="s">
        <v>124</v>
      </c>
      <c r="D76" s="4">
        <v>11.64</v>
      </c>
      <c r="E76" s="4">
        <v>58.2</v>
      </c>
      <c r="F76" s="4">
        <v>69.84</v>
      </c>
    </row>
    <row r="77" spans="1:6" ht="12.75">
      <c r="A77" s="36" t="s">
        <v>23</v>
      </c>
      <c r="B77" s="2" t="s">
        <v>125</v>
      </c>
      <c r="C77" s="2" t="s">
        <v>126</v>
      </c>
      <c r="E77" s="4">
        <v>11.67</v>
      </c>
      <c r="F77" s="4">
        <v>11.67</v>
      </c>
    </row>
    <row r="78" ht="13.5" customHeight="1">
      <c r="A78" s="36"/>
    </row>
    <row r="79" spans="4:6" ht="13.5" customHeight="1" thickBot="1">
      <c r="D79" s="14">
        <f>SUM(D54:D78)</f>
        <v>148.08000000000004</v>
      </c>
      <c r="E79" s="14">
        <f>SUM(E54:E78)</f>
        <v>42616.929999999986</v>
      </c>
      <c r="F79" s="14">
        <f>SUM(F54:F78)</f>
        <v>42765.009999999995</v>
      </c>
    </row>
    <row r="80" ht="13.5" customHeight="1" thickTop="1"/>
    <row r="81" spans="1:6" s="21" customFormat="1" ht="12.75">
      <c r="A81" s="37"/>
      <c r="B81" s="19"/>
      <c r="C81" s="19"/>
      <c r="D81" s="38"/>
      <c r="E81" s="38"/>
      <c r="F81" s="39"/>
    </row>
    <row r="82" spans="3:6" ht="13.5" thickBot="1">
      <c r="C82" s="40" t="s">
        <v>4</v>
      </c>
      <c r="D82" s="41">
        <f>D79+D49</f>
        <v>148.08000000000004</v>
      </c>
      <c r="E82" s="41">
        <f>E79+E49</f>
        <v>42821.83999999999</v>
      </c>
      <c r="F82" s="41">
        <f>F79+F49</f>
        <v>42969.92</v>
      </c>
    </row>
    <row r="83" ht="13.5" thickTop="1"/>
    <row r="84" spans="1:3" ht="12.75">
      <c r="A84" s="22"/>
      <c r="C84" s="17"/>
    </row>
    <row r="86" ht="18">
      <c r="A86" s="6" t="s">
        <v>8</v>
      </c>
    </row>
    <row r="88" spans="1:6" s="24" customFormat="1" ht="12.75">
      <c r="A88" s="23"/>
      <c r="B88" s="24" t="s">
        <v>127</v>
      </c>
      <c r="D88" s="25"/>
      <c r="E88" s="25"/>
      <c r="F88" s="26"/>
    </row>
    <row r="89" spans="1:5" ht="12.75">
      <c r="A89" s="22"/>
      <c r="C89" s="29"/>
      <c r="E89" s="30"/>
    </row>
    <row r="90" ht="30" customHeight="1"/>
    <row r="91" ht="18">
      <c r="A91" s="6" t="s">
        <v>16</v>
      </c>
    </row>
    <row r="92" ht="12.75" customHeight="1"/>
    <row r="93" spans="1:6" s="24" customFormat="1" ht="12.75" customHeight="1">
      <c r="A93" s="23"/>
      <c r="B93" s="24" t="s">
        <v>19</v>
      </c>
      <c r="C93" s="24" t="s">
        <v>17</v>
      </c>
      <c r="D93" s="25" t="s">
        <v>6</v>
      </c>
      <c r="E93" s="25" t="s">
        <v>7</v>
      </c>
      <c r="F93" s="26"/>
    </row>
    <row r="94" spans="2:5" ht="12.75" customHeight="1">
      <c r="B94" s="2" t="s">
        <v>20</v>
      </c>
      <c r="C94" s="2" t="s">
        <v>15</v>
      </c>
      <c r="D94" s="27">
        <v>1</v>
      </c>
      <c r="E94" s="28">
        <v>41687</v>
      </c>
    </row>
    <row r="95" ht="12.75" customHeight="1">
      <c r="D95" s="4">
        <f>SUM(D94:D94)</f>
        <v>1</v>
      </c>
    </row>
    <row r="96" ht="28.5" customHeight="1"/>
    <row r="97" ht="19.5" customHeight="1">
      <c r="A97" s="6" t="s">
        <v>25</v>
      </c>
    </row>
    <row r="98" ht="12.75" customHeight="1"/>
    <row r="99" spans="2:4" ht="12.75" customHeight="1">
      <c r="B99" s="24" t="s">
        <v>19</v>
      </c>
      <c r="C99" s="24" t="s">
        <v>18</v>
      </c>
      <c r="D99" s="25" t="s">
        <v>6</v>
      </c>
    </row>
    <row r="100" spans="2:4" ht="24" customHeight="1">
      <c r="B100" s="31" t="s">
        <v>36</v>
      </c>
      <c r="C100" s="2" t="s">
        <v>37</v>
      </c>
      <c r="D100" s="32">
        <v>5125</v>
      </c>
    </row>
    <row r="101" spans="2:4" ht="25.5" customHeight="1">
      <c r="B101" s="31" t="s">
        <v>39</v>
      </c>
      <c r="C101" s="2" t="s">
        <v>38</v>
      </c>
      <c r="D101" s="32">
        <v>150</v>
      </c>
    </row>
    <row r="102" spans="2:4" ht="12.75" customHeight="1">
      <c r="B102" s="2" t="s">
        <v>40</v>
      </c>
      <c r="C102" s="2" t="s">
        <v>104</v>
      </c>
      <c r="D102" s="32">
        <f>2150-1619.04</f>
        <v>530.96</v>
      </c>
    </row>
    <row r="103" ht="12.75" customHeight="1">
      <c r="D103" s="32"/>
    </row>
    <row r="104" spans="2:4" ht="12.75" customHeight="1">
      <c r="B104" s="42"/>
      <c r="C104" s="43"/>
      <c r="D104" s="20"/>
    </row>
    <row r="105" spans="2:4" ht="12.75" customHeight="1">
      <c r="B105" s="42"/>
      <c r="C105" s="43"/>
      <c r="D105" s="20"/>
    </row>
    <row r="106" ht="30" customHeight="1"/>
    <row r="107" ht="18">
      <c r="A107" s="6" t="s">
        <v>9</v>
      </c>
    </row>
    <row r="108" ht="11.25" customHeight="1">
      <c r="A108" s="6"/>
    </row>
    <row r="109" ht="12.75">
      <c r="B109" s="2" t="s">
        <v>10</v>
      </c>
    </row>
  </sheetData>
  <sheetProtection/>
  <mergeCells count="2">
    <mergeCell ref="A35:F35"/>
    <mergeCell ref="A36:F36"/>
  </mergeCells>
  <printOptions horizontalCentered="1" verticalCentered="1"/>
  <pageMargins left="0.7480314960629921" right="0.7480314960629921" top="0.4725" bottom="0.7480314960629921" header="0.2755905511811024" footer="0.2755905511811024"/>
  <pageSetup cellComments="asDisplayed" fitToHeight="2" fitToWidth="1" horizontalDpi="600" verticalDpi="600" orientation="landscape" paperSize="9" scale="65" r:id="rId1"/>
  <headerFooter alignWithMargins="0">
    <oddHeader>&amp;R&amp;"Verdana,Bold"&amp;11
</oddHeader>
    <oddFooter>&amp;L&amp;D&amp;C&amp;P&amp;R&amp;D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Hooton</dc:creator>
  <cp:keywords/>
  <dc:description/>
  <cp:lastModifiedBy>Laurie</cp:lastModifiedBy>
  <cp:lastPrinted>2015-05-14T13:56:18Z</cp:lastPrinted>
  <dcterms:created xsi:type="dcterms:W3CDTF">2006-04-20T12:59:32Z</dcterms:created>
  <dcterms:modified xsi:type="dcterms:W3CDTF">2015-05-14T13:56:40Z</dcterms:modified>
  <cp:category/>
  <cp:version/>
  <cp:contentType/>
  <cp:contentStatus/>
</cp:coreProperties>
</file>