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1"/>
  </bookViews>
  <sheets>
    <sheet name="General" sheetId="1" r:id="rId1"/>
    <sheet name="Confidential" sheetId="2" r:id="rId2"/>
  </sheets>
  <definedNames>
    <definedName name="_xlnm.Print_Area" localSheetId="1">'Confidential'!$A$1:$F$19</definedName>
    <definedName name="_xlnm.Print_Area" localSheetId="0">'General'!$A$1:$F$104</definedName>
  </definedNames>
  <calcPr fullCalcOnLoad="1"/>
</workbook>
</file>

<file path=xl/sharedStrings.xml><?xml version="1.0" encoding="utf-8"?>
<sst xmlns="http://schemas.openxmlformats.org/spreadsheetml/2006/main" count="169" uniqueCount="122">
  <si>
    <t>PITSTONE PARISH COUNCIL</t>
  </si>
  <si>
    <t>VAT</t>
  </si>
  <si>
    <t>Gross</t>
  </si>
  <si>
    <t>Net</t>
  </si>
  <si>
    <t>TOTAL INCOMINGS</t>
  </si>
  <si>
    <t>dd</t>
  </si>
  <si>
    <t>Debtor</t>
  </si>
  <si>
    <t>Amount</t>
  </si>
  <si>
    <t>Invoice Date</t>
  </si>
  <si>
    <t>PPP</t>
  </si>
  <si>
    <t>Debtors Summary:</t>
  </si>
  <si>
    <t>HMRC</t>
  </si>
  <si>
    <t>Bank Reconciliation:</t>
  </si>
  <si>
    <t>See attached sheet</t>
  </si>
  <si>
    <t>Mrs L Eagling</t>
  </si>
  <si>
    <t>Mr Deeley</t>
  </si>
  <si>
    <t>Mr Witherden</t>
  </si>
  <si>
    <t>,</t>
  </si>
  <si>
    <t>Y</t>
  </si>
  <si>
    <t>Mr Graves</t>
  </si>
  <si>
    <t>Eon</t>
  </si>
  <si>
    <t>CNG</t>
  </si>
  <si>
    <t>NB:  No changes to asset register or insurance required this month.</t>
  </si>
  <si>
    <t>Roos</t>
  </si>
  <si>
    <t>Onestop glazing</t>
  </si>
  <si>
    <t>Summary of those in credit:</t>
  </si>
  <si>
    <t>Company</t>
  </si>
  <si>
    <t>Name</t>
  </si>
  <si>
    <t>Description</t>
  </si>
  <si>
    <t>Overpaid invoice</t>
  </si>
  <si>
    <t>Other</t>
  </si>
  <si>
    <t>TOTAL VALUE OF TRANSFERS BETWEEN ACCOUNTS</t>
  </si>
  <si>
    <t>Staff and HMRC</t>
  </si>
  <si>
    <t>Total of salary/PAYE/NI/expense payments, confidential to protect employees</t>
  </si>
  <si>
    <t>None</t>
  </si>
  <si>
    <t xml:space="preserve">Inter-account transfers </t>
  </si>
  <si>
    <t>bacs</t>
  </si>
  <si>
    <t>see separate sheet</t>
  </si>
  <si>
    <t xml:space="preserve">TOTAL CONFIDENTIAL OUTGOINGS </t>
  </si>
  <si>
    <t xml:space="preserve">TOTAL OUTGOINGS </t>
  </si>
  <si>
    <t>Back Supports</t>
  </si>
  <si>
    <t>Mark Harrod</t>
  </si>
  <si>
    <t>Amounts not yet invoiced to the parish council/work not yet completed:</t>
  </si>
  <si>
    <t>A J Groom &amp; Son Ltd</t>
  </si>
  <si>
    <t>NatWest</t>
  </si>
  <si>
    <t>Reserve account interest</t>
  </si>
  <si>
    <t>Rose &amp; Crown 0814/184</t>
  </si>
  <si>
    <t>South Beds Driving</t>
  </si>
  <si>
    <t>Trans Ref/Chq No</t>
  </si>
  <si>
    <t>S106 Reserve account interest</t>
  </si>
  <si>
    <t>R Haynes</t>
  </si>
  <si>
    <t>mVAS service agreement</t>
  </si>
  <si>
    <t>Swarco</t>
  </si>
  <si>
    <t>DECEMBER 2014 FINANCIAL SUMMARY</t>
  </si>
  <si>
    <t>Envirologistics</t>
  </si>
  <si>
    <t>October hire of pavilion (paid cash)</t>
  </si>
  <si>
    <t xml:space="preserve">Street lighting 1-30/11/14 </t>
  </si>
  <si>
    <t>November grounds maintenance at pavilion</t>
  </si>
  <si>
    <t>000020</t>
  </si>
  <si>
    <t>November hire of car park</t>
  </si>
  <si>
    <t>Bucks County Council</t>
  </si>
  <si>
    <t>mVAS groundscrew installation and stats</t>
  </si>
  <si>
    <t>Reg Porter</t>
  </si>
  <si>
    <t>Mowing 2015</t>
  </si>
  <si>
    <t>Direct debits noted at 8 January 2015 meeting</t>
  </si>
  <si>
    <t>Anglian Water</t>
  </si>
  <si>
    <t>Allotment water to 3/11/14</t>
  </si>
  <si>
    <t>Chris &amp; Bob's Electrical</t>
  </si>
  <si>
    <t>Electrical works at Memorial Hall to enable Christmas tree lights</t>
  </si>
  <si>
    <t>AVYFC</t>
  </si>
  <si>
    <t>November youth café</t>
  </si>
  <si>
    <t>Bus shelter cleaning 8/12/14</t>
  </si>
  <si>
    <t>Salary, litter picking - to 16/12/14</t>
  </si>
  <si>
    <t>DECEMBER 2014 CONFIDENTIAL FINANCIAL SUMMARY</t>
  </si>
  <si>
    <t>Salary, litter picking, to 16/12/14</t>
  </si>
  <si>
    <t>Clerk Salary &amp; expenses, quarterly home office allowance &amp; NJC non-consolidated Dec payment £54</t>
  </si>
  <si>
    <t xml:space="preserve">Salary, litter picking and pavilion cleaning to 16/12/14 </t>
  </si>
  <si>
    <t xml:space="preserve">December PAYE and NI </t>
  </si>
  <si>
    <t>Gas at pavilion - Credit note issued</t>
  </si>
  <si>
    <t>BACS transfers from Unity transferred on 23 December  2014, following approval by council on 19/12/14</t>
  </si>
  <si>
    <t>Expenditure from Unity transferred via BACS payment on 23 December 2014, following approval by council on 19/12/14</t>
  </si>
  <si>
    <t>n/a</t>
  </si>
  <si>
    <t>Refund of tax from Fixed Rate Deposit Account</t>
  </si>
  <si>
    <t>Miramar Design</t>
  </si>
  <si>
    <t>PPP1114/180</t>
  </si>
  <si>
    <t>000021</t>
  </si>
  <si>
    <t>CMC Golf Europe</t>
  </si>
  <si>
    <t>PPP1114/193</t>
  </si>
  <si>
    <t>Footworks</t>
  </si>
  <si>
    <t>PPP1114/179</t>
  </si>
  <si>
    <t>Singalong with Helen</t>
  </si>
  <si>
    <t>PPP1114/077</t>
  </si>
  <si>
    <t>F R Jeffery</t>
  </si>
  <si>
    <t>PPP1114/012</t>
  </si>
  <si>
    <t>Pitstone Memorial Hall</t>
  </si>
  <si>
    <t>Room hire + quarterly bin charge - £1 annual rent</t>
  </si>
  <si>
    <t>BCC</t>
  </si>
  <si>
    <t>Rights of Way Refund</t>
  </si>
  <si>
    <t>Clearing leaves from Recreation Ground play area</t>
  </si>
  <si>
    <t>December hire of car park</t>
  </si>
  <si>
    <t>000022</t>
  </si>
  <si>
    <t>PRS Office  Furniture</t>
  </si>
  <si>
    <t>PRS1/15 Hire of pavilion car park to 28/10/14</t>
  </si>
  <si>
    <t>PRS2/15 Hire of pavilion car park to 12/12/14</t>
  </si>
  <si>
    <t>Receipts received to 8 January 2015, paid into Unity account</t>
  </si>
  <si>
    <t>000023</t>
  </si>
  <si>
    <t>PPP0814/021</t>
  </si>
  <si>
    <t>Safran</t>
  </si>
  <si>
    <t>S2//15 football pitch hire</t>
  </si>
  <si>
    <t>P&amp;IUFC</t>
  </si>
  <si>
    <t>October football pitch hire</t>
  </si>
  <si>
    <t>November football pitch hire</t>
  </si>
  <si>
    <t>000024</t>
  </si>
  <si>
    <t>OneStop Glazing</t>
  </si>
  <si>
    <t>PPP1114/159</t>
  </si>
  <si>
    <t>Tring Market Auctions</t>
  </si>
  <si>
    <t>PPP1114/064</t>
  </si>
  <si>
    <t>The Blindman Ltd</t>
  </si>
  <si>
    <t>PPP1114/001</t>
  </si>
  <si>
    <t>Roos - advised 8/1/15 that PPC should keep the £1.50 as a donation.</t>
  </si>
  <si>
    <t>Expenditure from Unity approved for payment on 8 January 2015</t>
  </si>
  <si>
    <t xml:space="preserve">Receipts received to 19 December 2014, paid into NatWest account 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</si>
</sst>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0_-;\-* #,##0.000_-;_-* &quot;-&quot;???_-;_-@_-"/>
    <numFmt numFmtId="165" formatCode="0.0"/>
    <numFmt numFmtId="166" formatCode="_-&quot;£&quot;* #,##0.0_-;\-&quot;£&quot;* #,##0.0_-;_-&quot;£&quot;* &quot;-&quot;??_-;_-@_-"/>
    <numFmt numFmtId="167" formatCode="_-&quot;£&quot;* #,##0_-;\-&quot;£&quot;* #,##0_-;_-&quot;£&quot;* &quot;-&quot;??_-;_-@_-"/>
    <numFmt numFmtId="168" formatCode="#,##0_ ;\-#,##0\ "/>
    <numFmt numFmtId="169" formatCode="&quot;£&quot;#,##0.0;\-&quot;£&quot;#,##0.0"/>
    <numFmt numFmtId="170" formatCode="[$-809]dd\ mmmm\ yyyy"/>
    <numFmt numFmtId="171" formatCode="mmm\-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trike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trike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44" fontId="46" fillId="0" borderId="0" xfId="44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6" fillId="0" borderId="0" xfId="0" applyFont="1" applyAlignment="1">
      <alignment vertical="top"/>
    </xf>
    <xf numFmtId="44" fontId="49" fillId="0" borderId="0" xfId="44" applyFont="1" applyAlignment="1">
      <alignment horizontal="center" vertical="top"/>
    </xf>
    <xf numFmtId="49" fontId="46" fillId="0" borderId="0" xfId="0" applyNumberFormat="1" applyFont="1" applyAlignment="1">
      <alignment wrapText="1"/>
    </xf>
    <xf numFmtId="49" fontId="46" fillId="0" borderId="0" xfId="0" applyNumberFormat="1" applyFont="1" applyAlignment="1">
      <alignment/>
    </xf>
    <xf numFmtId="44" fontId="46" fillId="0" borderId="0" xfId="44" applyFont="1" applyAlignment="1">
      <alignment horizontal="right"/>
    </xf>
    <xf numFmtId="44" fontId="49" fillId="0" borderId="0" xfId="44" applyFont="1" applyBorder="1" applyAlignment="1">
      <alignment/>
    </xf>
    <xf numFmtId="43" fontId="49" fillId="0" borderId="10" xfId="0" applyNumberFormat="1" applyFont="1" applyBorder="1" applyAlignment="1">
      <alignment/>
    </xf>
    <xf numFmtId="44" fontId="49" fillId="0" borderId="10" xfId="44" applyFont="1" applyBorder="1" applyAlignment="1">
      <alignment/>
    </xf>
    <xf numFmtId="43" fontId="49" fillId="0" borderId="0" xfId="0" applyNumberFormat="1" applyFont="1" applyBorder="1" applyAlignment="1">
      <alignment/>
    </xf>
    <xf numFmtId="43" fontId="46" fillId="0" borderId="0" xfId="42" applyFont="1" applyAlignment="1">
      <alignment/>
    </xf>
    <xf numFmtId="43" fontId="46" fillId="0" borderId="0" xfId="0" applyNumberFormat="1" applyFont="1" applyBorder="1" applyAlignment="1">
      <alignment horizontal="left" wrapText="1"/>
    </xf>
    <xf numFmtId="0" fontId="46" fillId="0" borderId="0" xfId="0" applyFont="1" applyAlignment="1" quotePrefix="1">
      <alignment horizontal="center"/>
    </xf>
    <xf numFmtId="0" fontId="46" fillId="0" borderId="0" xfId="0" applyFont="1" applyFill="1" applyBorder="1" applyAlignment="1">
      <alignment/>
    </xf>
    <xf numFmtId="44" fontId="46" fillId="0" borderId="0" xfId="44" applyFont="1" applyBorder="1" applyAlignment="1">
      <alignment/>
    </xf>
    <xf numFmtId="0" fontId="46" fillId="0" borderId="0" xfId="0" applyFont="1" applyBorder="1" applyAlignment="1">
      <alignment/>
    </xf>
    <xf numFmtId="49" fontId="46" fillId="0" borderId="0" xfId="0" applyNumberFormat="1" applyFont="1" applyFill="1" applyBorder="1" applyAlignment="1">
      <alignment horizontal="center"/>
    </xf>
    <xf numFmtId="44" fontId="46" fillId="0" borderId="0" xfId="42" applyNumberFormat="1" applyFont="1" applyFill="1" applyBorder="1" applyAlignment="1">
      <alignment/>
    </xf>
    <xf numFmtId="44" fontId="46" fillId="0" borderId="0" xfId="44" applyNumberFormat="1" applyFont="1" applyAlignment="1">
      <alignment/>
    </xf>
    <xf numFmtId="0" fontId="49" fillId="0" borderId="10" xfId="0" applyFont="1" applyBorder="1" applyAlignment="1">
      <alignment/>
    </xf>
    <xf numFmtId="44" fontId="49" fillId="0" borderId="10" xfId="44" applyNumberFormat="1" applyFont="1" applyBorder="1" applyAlignment="1">
      <alignment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44" fontId="49" fillId="0" borderId="0" xfId="44" applyFont="1" applyAlignment="1">
      <alignment horizontal="right"/>
    </xf>
    <xf numFmtId="44" fontId="49" fillId="0" borderId="0" xfId="44" applyFont="1" applyAlignment="1">
      <alignment/>
    </xf>
    <xf numFmtId="14" fontId="46" fillId="0" borderId="0" xfId="44" applyNumberFormat="1" applyFont="1" applyAlignment="1">
      <alignment horizontal="right"/>
    </xf>
    <xf numFmtId="44" fontId="46" fillId="0" borderId="11" xfId="44" applyFont="1" applyBorder="1" applyAlignment="1">
      <alignment horizontal="right"/>
    </xf>
    <xf numFmtId="43" fontId="50" fillId="0" borderId="0" xfId="42" applyFont="1" applyAlignment="1">
      <alignment/>
    </xf>
    <xf numFmtId="14" fontId="50" fillId="0" borderId="0" xfId="44" applyNumberFormat="1" applyFont="1" applyAlignment="1">
      <alignment/>
    </xf>
    <xf numFmtId="43" fontId="46" fillId="0" borderId="0" xfId="42" applyFont="1" applyAlignment="1">
      <alignment wrapText="1"/>
    </xf>
    <xf numFmtId="14" fontId="46" fillId="0" borderId="0" xfId="44" applyNumberFormat="1" applyFont="1" applyAlignment="1">
      <alignment/>
    </xf>
    <xf numFmtId="44" fontId="46" fillId="0" borderId="11" xfId="44" applyFont="1" applyBorder="1" applyAlignment="1">
      <alignment/>
    </xf>
    <xf numFmtId="0" fontId="46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44" fontId="0" fillId="0" borderId="0" xfId="44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44" fontId="5" fillId="0" borderId="0" xfId="44" applyFont="1" applyAlignment="1">
      <alignment horizontal="center" vertical="top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44" fontId="0" fillId="0" borderId="0" xfId="44" applyFont="1" applyAlignment="1">
      <alignment horizontal="right"/>
    </xf>
    <xf numFmtId="0" fontId="0" fillId="0" borderId="0" xfId="0" applyFont="1" applyFill="1" applyBorder="1" applyAlignment="1">
      <alignment horizontal="center" wrapText="1"/>
    </xf>
    <xf numFmtId="43" fontId="5" fillId="0" borderId="0" xfId="0" applyNumberFormat="1" applyFont="1" applyBorder="1" applyAlignment="1">
      <alignment horizontal="center" wrapText="1"/>
    </xf>
    <xf numFmtId="43" fontId="0" fillId="0" borderId="0" xfId="0" applyNumberFormat="1" applyFont="1" applyAlignment="1">
      <alignment/>
    </xf>
    <xf numFmtId="44" fontId="5" fillId="0" borderId="0" xfId="44" applyFont="1" applyBorder="1" applyAlignment="1">
      <alignment/>
    </xf>
    <xf numFmtId="43" fontId="5" fillId="0" borderId="10" xfId="0" applyNumberFormat="1" applyFont="1" applyBorder="1" applyAlignment="1">
      <alignment/>
    </xf>
    <xf numFmtId="44" fontId="5" fillId="0" borderId="10" xfId="44" applyFont="1" applyBorder="1" applyAlignment="1">
      <alignment/>
    </xf>
    <xf numFmtId="43" fontId="5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 horizontal="left" wrapText="1"/>
    </xf>
    <xf numFmtId="14" fontId="0" fillId="0" borderId="0" xfId="0" applyNumberFormat="1" applyFont="1" applyAlignment="1">
      <alignment horizontal="center"/>
    </xf>
    <xf numFmtId="43" fontId="0" fillId="0" borderId="0" xfId="42" applyFont="1" applyAlignment="1">
      <alignment/>
    </xf>
    <xf numFmtId="44" fontId="6" fillId="0" borderId="0" xfId="44" applyFont="1" applyAlignment="1">
      <alignment/>
    </xf>
    <xf numFmtId="0" fontId="4" fillId="0" borderId="0" xfId="0" applyFont="1" applyAlignment="1">
      <alignment/>
    </xf>
    <xf numFmtId="44" fontId="5" fillId="0" borderId="0" xfId="44" applyFont="1" applyAlignment="1">
      <alignment horizontal="center"/>
    </xf>
    <xf numFmtId="0" fontId="0" fillId="0" borderId="0" xfId="0" applyFont="1" applyAlignment="1" quotePrefix="1">
      <alignment horizontal="center"/>
    </xf>
    <xf numFmtId="14" fontId="0" fillId="0" borderId="0" xfId="0" applyNumberFormat="1" applyFont="1" applyAlignment="1" quotePrefix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4" fontId="0" fillId="0" borderId="0" xfId="44" applyFont="1" applyBorder="1" applyAlignment="1">
      <alignment/>
    </xf>
    <xf numFmtId="0" fontId="0" fillId="0" borderId="0" xfId="0" applyFont="1" applyBorder="1" applyAlignment="1">
      <alignment/>
    </xf>
    <xf numFmtId="43" fontId="5" fillId="0" borderId="0" xfId="0" applyNumberFormat="1" applyFont="1" applyBorder="1" applyAlignment="1">
      <alignment horizontal="center" wrapText="1"/>
    </xf>
    <xf numFmtId="43" fontId="0" fillId="0" borderId="0" xfId="0" applyNumberFormat="1" applyFont="1" applyBorder="1" applyAlignment="1">
      <alignment horizontal="left" wrapText="1"/>
    </xf>
    <xf numFmtId="43" fontId="49" fillId="0" borderId="0" xfId="0" applyNumberFormat="1" applyFont="1" applyBorder="1" applyAlignment="1">
      <alignment horizontal="center" wrapText="1"/>
    </xf>
    <xf numFmtId="43" fontId="46" fillId="0" borderId="0" xfId="0" applyNumberFormat="1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4"/>
  <sheetViews>
    <sheetView workbookViewId="0" topLeftCell="A91">
      <selection activeCell="A41" sqref="A41"/>
    </sheetView>
  </sheetViews>
  <sheetFormatPr defaultColWidth="9.140625" defaultRowHeight="12.75"/>
  <cols>
    <col min="1" max="1" width="23.7109375" style="1" customWidth="1"/>
    <col min="2" max="2" width="33.00390625" style="2" customWidth="1"/>
    <col min="3" max="3" width="80.421875" style="2" customWidth="1"/>
    <col min="4" max="4" width="13.00390625" style="4" customWidth="1"/>
    <col min="5" max="5" width="14.140625" style="4" customWidth="1"/>
    <col min="6" max="6" width="20.8515625" style="4" customWidth="1"/>
    <col min="7" max="7" width="12.28125" style="2" customWidth="1"/>
    <col min="8" max="16384" width="9.140625" style="2" customWidth="1"/>
  </cols>
  <sheetData>
    <row r="1" spans="1:6" s="41" customFormat="1" ht="20.25">
      <c r="A1" s="40"/>
      <c r="C1" s="42" t="s">
        <v>0</v>
      </c>
      <c r="D1" s="43"/>
      <c r="E1" s="43"/>
      <c r="F1" s="43"/>
    </row>
    <row r="2" spans="1:6" s="41" customFormat="1" ht="20.25">
      <c r="A2" s="40" t="s">
        <v>17</v>
      </c>
      <c r="C2" s="42" t="s">
        <v>53</v>
      </c>
      <c r="D2" s="43"/>
      <c r="E2" s="43"/>
      <c r="F2" s="43"/>
    </row>
    <row r="3" spans="1:6" s="41" customFormat="1" ht="18">
      <c r="A3" s="40"/>
      <c r="C3" s="44"/>
      <c r="D3" s="43"/>
      <c r="E3" s="43"/>
      <c r="F3" s="43"/>
    </row>
    <row r="4" spans="1:6" s="41" customFormat="1" ht="18">
      <c r="A4" s="45" t="s">
        <v>80</v>
      </c>
      <c r="C4" s="44"/>
      <c r="D4" s="43"/>
      <c r="E4" s="43"/>
      <c r="F4" s="43"/>
    </row>
    <row r="5" spans="1:6" s="41" customFormat="1" ht="18">
      <c r="A5" s="45"/>
      <c r="C5" s="44"/>
      <c r="D5" s="43"/>
      <c r="E5" s="43"/>
      <c r="F5" s="43"/>
    </row>
    <row r="6" spans="1:6" s="41" customFormat="1" ht="12.75">
      <c r="A6" s="46" t="s">
        <v>48</v>
      </c>
      <c r="B6" s="47"/>
      <c r="D6" s="48" t="s">
        <v>1</v>
      </c>
      <c r="E6" s="48" t="s">
        <v>3</v>
      </c>
      <c r="F6" s="48" t="s">
        <v>2</v>
      </c>
    </row>
    <row r="7" spans="1:15" s="41" customFormat="1" ht="12.75">
      <c r="A7" s="40"/>
      <c r="D7" s="43"/>
      <c r="E7" s="43"/>
      <c r="F7" s="43"/>
      <c r="O7" s="41" t="s">
        <v>18</v>
      </c>
    </row>
    <row r="8" spans="1:6" s="41" customFormat="1" ht="12.75">
      <c r="A8" s="40">
        <v>828183271</v>
      </c>
      <c r="B8" s="41" t="s">
        <v>52</v>
      </c>
      <c r="C8" s="49" t="s">
        <v>51</v>
      </c>
      <c r="D8" s="43">
        <v>37.4</v>
      </c>
      <c r="E8" s="43">
        <v>187</v>
      </c>
      <c r="F8" s="43">
        <v>224.4</v>
      </c>
    </row>
    <row r="9" spans="1:6" s="41" customFormat="1" ht="14.25" customHeight="1">
      <c r="A9" s="40">
        <v>11388281</v>
      </c>
      <c r="B9" s="41" t="s">
        <v>67</v>
      </c>
      <c r="C9" s="50" t="s">
        <v>68</v>
      </c>
      <c r="D9" s="43">
        <v>13.5</v>
      </c>
      <c r="E9" s="43">
        <v>67.5</v>
      </c>
      <c r="F9" s="43">
        <v>81</v>
      </c>
    </row>
    <row r="10" spans="1:6" s="41" customFormat="1" ht="12.75">
      <c r="A10" s="40">
        <v>999812421</v>
      </c>
      <c r="B10" s="41" t="s">
        <v>60</v>
      </c>
      <c r="C10" s="41" t="s">
        <v>61</v>
      </c>
      <c r="D10" s="43">
        <v>51.6</v>
      </c>
      <c r="E10" s="43">
        <v>258</v>
      </c>
      <c r="F10" s="43">
        <v>309.6</v>
      </c>
    </row>
    <row r="11" spans="1:6" s="41" customFormat="1" ht="14.25" customHeight="1">
      <c r="A11" s="40">
        <v>395352372</v>
      </c>
      <c r="B11" s="41" t="s">
        <v>50</v>
      </c>
      <c r="C11" s="50" t="s">
        <v>71</v>
      </c>
      <c r="D11" s="43"/>
      <c r="E11" s="43">
        <v>45</v>
      </c>
      <c r="F11" s="43">
        <v>45</v>
      </c>
    </row>
    <row r="12" spans="1:6" s="41" customFormat="1" ht="12.75">
      <c r="A12" s="40" t="s">
        <v>37</v>
      </c>
      <c r="B12" s="41" t="s">
        <v>32</v>
      </c>
      <c r="C12" s="51" t="s">
        <v>33</v>
      </c>
      <c r="D12" s="43">
        <f>Confidential!D15</f>
        <v>6.03</v>
      </c>
      <c r="E12" s="43">
        <f>Confidential!E15</f>
        <v>2246.78</v>
      </c>
      <c r="F12" s="43">
        <f>Confidential!F15</f>
        <v>2252.81</v>
      </c>
    </row>
    <row r="13" spans="1:6" s="41" customFormat="1" ht="14.25" customHeight="1">
      <c r="A13" s="40"/>
      <c r="C13" s="50"/>
      <c r="D13" s="43"/>
      <c r="E13" s="52"/>
      <c r="F13" s="52"/>
    </row>
    <row r="14" spans="1:6" s="41" customFormat="1" ht="18">
      <c r="A14" s="45" t="s">
        <v>120</v>
      </c>
      <c r="C14" s="44"/>
      <c r="D14" s="43"/>
      <c r="E14" s="43"/>
      <c r="F14" s="43"/>
    </row>
    <row r="15" spans="1:6" s="41" customFormat="1" ht="18">
      <c r="A15" s="45"/>
      <c r="C15" s="44"/>
      <c r="D15" s="43"/>
      <c r="E15" s="43"/>
      <c r="F15" s="43"/>
    </row>
    <row r="16" spans="1:6" s="41" customFormat="1" ht="12.75">
      <c r="A16" s="46" t="s">
        <v>48</v>
      </c>
      <c r="B16" s="47"/>
      <c r="D16" s="48" t="s">
        <v>1</v>
      </c>
      <c r="E16" s="48" t="s">
        <v>3</v>
      </c>
      <c r="F16" s="48" t="s">
        <v>2</v>
      </c>
    </row>
    <row r="17" spans="1:15" s="41" customFormat="1" ht="12.75">
      <c r="A17" s="40"/>
      <c r="D17" s="43"/>
      <c r="E17" s="43"/>
      <c r="F17" s="43"/>
      <c r="O17" s="41" t="s">
        <v>18</v>
      </c>
    </row>
    <row r="18" spans="1:6" s="41" customFormat="1" ht="12.75">
      <c r="A18" s="40">
        <v>503626627</v>
      </c>
      <c r="B18" s="41" t="s">
        <v>43</v>
      </c>
      <c r="C18" s="49" t="s">
        <v>57</v>
      </c>
      <c r="D18" s="43">
        <v>49</v>
      </c>
      <c r="E18" s="43">
        <v>245</v>
      </c>
      <c r="F18" s="43">
        <v>294</v>
      </c>
    </row>
    <row r="19" spans="1:6" s="41" customFormat="1" ht="12.75">
      <c r="A19" s="53">
        <v>983378880</v>
      </c>
      <c r="B19" s="41" t="s">
        <v>62</v>
      </c>
      <c r="C19" s="49" t="s">
        <v>63</v>
      </c>
      <c r="D19" s="43">
        <v>752.4</v>
      </c>
      <c r="E19" s="43">
        <v>3762</v>
      </c>
      <c r="F19" s="43">
        <v>4514.4</v>
      </c>
    </row>
    <row r="20" spans="1:6" s="41" customFormat="1" ht="12.75">
      <c r="A20" s="40">
        <v>210384823</v>
      </c>
      <c r="B20" s="41" t="s">
        <v>69</v>
      </c>
      <c r="C20" s="49" t="s">
        <v>70</v>
      </c>
      <c r="D20" s="43"/>
      <c r="E20" s="43">
        <v>400.69</v>
      </c>
      <c r="F20" s="43">
        <v>400.69</v>
      </c>
    </row>
    <row r="21" spans="1:6" s="41" customFormat="1" ht="12.75">
      <c r="A21" s="40">
        <v>110744251</v>
      </c>
      <c r="B21" s="41" t="s">
        <v>94</v>
      </c>
      <c r="C21" s="49" t="s">
        <v>95</v>
      </c>
      <c r="D21" s="43"/>
      <c r="E21" s="43">
        <v>70.5</v>
      </c>
      <c r="F21" s="43">
        <v>70.5</v>
      </c>
    </row>
    <row r="22" spans="1:6" s="41" customFormat="1" ht="12.75">
      <c r="A22" s="40">
        <v>36930880</v>
      </c>
      <c r="B22" s="41" t="s">
        <v>62</v>
      </c>
      <c r="C22" s="49" t="s">
        <v>98</v>
      </c>
      <c r="D22" s="43">
        <v>29</v>
      </c>
      <c r="E22" s="43">
        <v>145</v>
      </c>
      <c r="F22" s="43">
        <v>174</v>
      </c>
    </row>
    <row r="23" spans="1:6" s="41" customFormat="1" ht="12.75">
      <c r="A23" s="54"/>
      <c r="B23" s="54"/>
      <c r="C23" s="54"/>
      <c r="D23" s="54"/>
      <c r="E23" s="54"/>
      <c r="F23" s="54"/>
    </row>
    <row r="24" spans="1:6" s="41" customFormat="1" ht="18">
      <c r="A24" s="45" t="s">
        <v>64</v>
      </c>
      <c r="C24" s="51"/>
      <c r="D24" s="43"/>
      <c r="E24" s="43"/>
      <c r="F24" s="43"/>
    </row>
    <row r="25" spans="1:6" s="41" customFormat="1" ht="12.75">
      <c r="A25" s="40"/>
      <c r="C25" s="55"/>
      <c r="D25" s="43"/>
      <c r="E25" s="43"/>
      <c r="F25" s="56"/>
    </row>
    <row r="26" spans="1:6" s="41" customFormat="1" ht="12.75">
      <c r="A26" s="40" t="s">
        <v>5</v>
      </c>
      <c r="B26" s="41" t="s">
        <v>20</v>
      </c>
      <c r="C26" s="41" t="s">
        <v>56</v>
      </c>
      <c r="D26" s="43">
        <v>48.34</v>
      </c>
      <c r="E26" s="43">
        <v>241.7</v>
      </c>
      <c r="F26" s="43">
        <v>290.04</v>
      </c>
    </row>
    <row r="27" spans="1:6" s="41" customFormat="1" ht="12.75">
      <c r="A27" s="40" t="s">
        <v>5</v>
      </c>
      <c r="B27" s="41" t="s">
        <v>21</v>
      </c>
      <c r="C27" s="41" t="s">
        <v>78</v>
      </c>
      <c r="D27" s="43">
        <v>-3.08</v>
      </c>
      <c r="E27" s="43">
        <v>-61.66</v>
      </c>
      <c r="F27" s="43">
        <v>-64.74</v>
      </c>
    </row>
    <row r="28" spans="1:6" s="41" customFormat="1" ht="12.75">
      <c r="A28" s="40" t="s">
        <v>5</v>
      </c>
      <c r="B28" s="41" t="s">
        <v>65</v>
      </c>
      <c r="C28" s="41" t="s">
        <v>66</v>
      </c>
      <c r="D28" s="43"/>
      <c r="E28" s="43">
        <v>60.79</v>
      </c>
      <c r="F28" s="43">
        <v>60.79</v>
      </c>
    </row>
    <row r="29" spans="1:6" s="41" customFormat="1" ht="12.75">
      <c r="A29" s="40"/>
      <c r="D29" s="43"/>
      <c r="E29" s="43"/>
      <c r="F29" s="43"/>
    </row>
    <row r="30" spans="1:6" s="41" customFormat="1" ht="13.5" thickBot="1">
      <c r="A30" s="40"/>
      <c r="C30" s="57" t="s">
        <v>39</v>
      </c>
      <c r="D30" s="58">
        <f>SUM(D8:D28)</f>
        <v>984.1899999999999</v>
      </c>
      <c r="E30" s="58">
        <f>SUM(E8:E28)</f>
        <v>7668.3</v>
      </c>
      <c r="F30" s="58">
        <f>SUM(F8:F28)</f>
        <v>8652.49</v>
      </c>
    </row>
    <row r="31" spans="1:6" s="41" customFormat="1" ht="13.5" thickTop="1">
      <c r="A31" s="40"/>
      <c r="C31" s="59"/>
      <c r="D31" s="43"/>
      <c r="E31" s="43"/>
      <c r="F31" s="56"/>
    </row>
    <row r="32" spans="1:6" s="41" customFormat="1" ht="12.75">
      <c r="A32" s="72" t="s">
        <v>22</v>
      </c>
      <c r="B32" s="72"/>
      <c r="C32" s="72"/>
      <c r="D32" s="72"/>
      <c r="E32" s="72"/>
      <c r="F32" s="72"/>
    </row>
    <row r="33" spans="1:6" s="41" customFormat="1" ht="12.75">
      <c r="A33" s="73"/>
      <c r="B33" s="73"/>
      <c r="C33" s="73"/>
      <c r="D33" s="73"/>
      <c r="E33" s="73"/>
      <c r="F33" s="73"/>
    </row>
    <row r="34" spans="1:6" s="41" customFormat="1" ht="18.75" customHeight="1">
      <c r="A34" s="45" t="s">
        <v>35</v>
      </c>
      <c r="C34" s="44"/>
      <c r="D34" s="43"/>
      <c r="E34" s="43"/>
      <c r="F34" s="43"/>
    </row>
    <row r="35" spans="1:6" s="41" customFormat="1" ht="18">
      <c r="A35" s="45"/>
      <c r="C35" s="44"/>
      <c r="D35" s="43"/>
      <c r="E35" s="43"/>
      <c r="F35" s="43"/>
    </row>
    <row r="36" spans="1:6" s="41" customFormat="1" ht="12.75">
      <c r="A36" s="61" t="s">
        <v>34</v>
      </c>
      <c r="C36" s="49"/>
      <c r="D36" s="43"/>
      <c r="E36" s="43"/>
      <c r="F36" s="43"/>
    </row>
    <row r="37" spans="1:6" s="41" customFormat="1" ht="12.75">
      <c r="A37" s="40"/>
      <c r="C37" s="62"/>
      <c r="D37" s="43"/>
      <c r="E37" s="43"/>
      <c r="F37" s="63"/>
    </row>
    <row r="38" spans="1:6" s="41" customFormat="1" ht="13.5" thickBot="1">
      <c r="A38" s="40"/>
      <c r="C38" s="57" t="s">
        <v>31</v>
      </c>
      <c r="D38" s="43"/>
      <c r="E38" s="43"/>
      <c r="F38" s="58">
        <f>SUM(F36:F37)</f>
        <v>0</v>
      </c>
    </row>
    <row r="39" spans="1:6" s="41" customFormat="1" ht="14.25" customHeight="1" thickTop="1">
      <c r="A39" s="60"/>
      <c r="B39" s="60"/>
      <c r="C39" s="60"/>
      <c r="D39" s="60"/>
      <c r="E39" s="60"/>
      <c r="F39" s="60"/>
    </row>
    <row r="40" spans="1:6" s="41" customFormat="1" ht="45" customHeight="1">
      <c r="A40" s="64" t="s">
        <v>121</v>
      </c>
      <c r="C40" s="62"/>
      <c r="D40" s="65" t="s">
        <v>1</v>
      </c>
      <c r="E40" s="65" t="s">
        <v>3</v>
      </c>
      <c r="F40" s="65" t="s">
        <v>2</v>
      </c>
    </row>
    <row r="41" spans="1:6" s="41" customFormat="1" ht="13.5" customHeight="1">
      <c r="A41" s="40"/>
      <c r="D41" s="43"/>
      <c r="E41" s="43"/>
      <c r="F41" s="43"/>
    </row>
    <row r="42" spans="1:6" s="41" customFormat="1" ht="12.75">
      <c r="A42" s="66">
        <v>100817</v>
      </c>
      <c r="B42" s="41" t="s">
        <v>54</v>
      </c>
      <c r="C42" s="41" t="s">
        <v>55</v>
      </c>
      <c r="D42" s="43">
        <v>20</v>
      </c>
      <c r="E42" s="43">
        <v>100</v>
      </c>
      <c r="F42" s="43">
        <v>120</v>
      </c>
    </row>
    <row r="43" spans="1:6" s="41" customFormat="1" ht="12.75">
      <c r="A43" s="67" t="s">
        <v>36</v>
      </c>
      <c r="B43" s="41" t="s">
        <v>44</v>
      </c>
      <c r="C43" s="41" t="s">
        <v>45</v>
      </c>
      <c r="D43" s="43"/>
      <c r="E43" s="43">
        <v>3.03</v>
      </c>
      <c r="F43" s="43">
        <v>3.03</v>
      </c>
    </row>
    <row r="44" spans="1:6" s="41" customFormat="1" ht="12.75">
      <c r="A44" s="66" t="s">
        <v>36</v>
      </c>
      <c r="B44" s="41" t="s">
        <v>44</v>
      </c>
      <c r="C44" s="41" t="s">
        <v>49</v>
      </c>
      <c r="D44" s="43"/>
      <c r="E44" s="43">
        <v>1.26</v>
      </c>
      <c r="F44" s="43">
        <v>1.26</v>
      </c>
    </row>
    <row r="45" spans="1:6" s="71" customFormat="1" ht="12.75" customHeight="1">
      <c r="A45" s="68"/>
      <c r="B45" s="69"/>
      <c r="C45" s="69"/>
      <c r="D45" s="70"/>
      <c r="E45" s="70"/>
      <c r="F45" s="70"/>
    </row>
    <row r="46" spans="1:6" s="71" customFormat="1" ht="13.5" customHeight="1" thickBot="1">
      <c r="A46" s="68"/>
      <c r="D46" s="58">
        <f>SUM(D42:D45)</f>
        <v>20</v>
      </c>
      <c r="E46" s="58">
        <f>SUM(E42:E45)</f>
        <v>104.29</v>
      </c>
      <c r="F46" s="58">
        <f>SUM(F42:F45)</f>
        <v>124.29</v>
      </c>
    </row>
    <row r="47" spans="1:6" s="71" customFormat="1" ht="13.5" customHeight="1" thickTop="1">
      <c r="A47" s="68"/>
      <c r="D47" s="70"/>
      <c r="E47" s="70"/>
      <c r="F47" s="70"/>
    </row>
    <row r="48" spans="3:6" s="71" customFormat="1" ht="13.5" customHeight="1">
      <c r="C48" s="62"/>
      <c r="E48" s="70"/>
      <c r="F48" s="56"/>
    </row>
    <row r="49" spans="1:6" s="41" customFormat="1" ht="18">
      <c r="A49" s="64" t="s">
        <v>104</v>
      </c>
      <c r="C49" s="62"/>
      <c r="D49" s="65" t="s">
        <v>1</v>
      </c>
      <c r="E49" s="65" t="s">
        <v>3</v>
      </c>
      <c r="F49" s="65" t="s">
        <v>2</v>
      </c>
    </row>
    <row r="50" spans="1:6" s="41" customFormat="1" ht="13.5" customHeight="1">
      <c r="A50" s="40"/>
      <c r="D50" s="43"/>
      <c r="E50" s="43"/>
      <c r="F50" s="43"/>
    </row>
    <row r="51" spans="1:6" s="41" customFormat="1" ht="12.75">
      <c r="A51" s="66" t="s">
        <v>58</v>
      </c>
      <c r="B51" s="41" t="s">
        <v>47</v>
      </c>
      <c r="C51" s="41" t="s">
        <v>59</v>
      </c>
      <c r="D51" s="43"/>
      <c r="E51" s="43">
        <v>40</v>
      </c>
      <c r="F51" s="43">
        <v>40</v>
      </c>
    </row>
    <row r="52" spans="1:6" s="41" customFormat="1" ht="12.75">
      <c r="A52" s="66" t="s">
        <v>81</v>
      </c>
      <c r="B52" s="41" t="s">
        <v>11</v>
      </c>
      <c r="C52" s="41" t="s">
        <v>82</v>
      </c>
      <c r="D52" s="43"/>
      <c r="E52" s="43">
        <v>141.95</v>
      </c>
      <c r="F52" s="43">
        <v>141.95</v>
      </c>
    </row>
    <row r="53" spans="1:6" s="41" customFormat="1" ht="12.75">
      <c r="A53" s="66" t="s">
        <v>36</v>
      </c>
      <c r="B53" s="41" t="s">
        <v>83</v>
      </c>
      <c r="C53" s="41" t="s">
        <v>84</v>
      </c>
      <c r="D53" s="43">
        <v>4.08</v>
      </c>
      <c r="E53" s="43">
        <v>20.42</v>
      </c>
      <c r="F53" s="43">
        <v>24.5</v>
      </c>
    </row>
    <row r="54" spans="1:6" s="41" customFormat="1" ht="12.75">
      <c r="A54" s="66" t="s">
        <v>85</v>
      </c>
      <c r="B54" s="41" t="s">
        <v>86</v>
      </c>
      <c r="C54" s="41" t="s">
        <v>87</v>
      </c>
      <c r="D54" s="43">
        <v>4.08</v>
      </c>
      <c r="E54" s="43">
        <v>20.42</v>
      </c>
      <c r="F54" s="43">
        <v>24.5</v>
      </c>
    </row>
    <row r="55" spans="1:6" s="41" customFormat="1" ht="12.75">
      <c r="A55" s="66" t="s">
        <v>85</v>
      </c>
      <c r="B55" s="41" t="s">
        <v>88</v>
      </c>
      <c r="C55" s="41" t="s">
        <v>89</v>
      </c>
      <c r="D55" s="43">
        <v>2.33</v>
      </c>
      <c r="E55" s="43">
        <v>11.67</v>
      </c>
      <c r="F55" s="43">
        <v>14</v>
      </c>
    </row>
    <row r="56" spans="1:6" s="41" customFormat="1" ht="12.75">
      <c r="A56" s="66" t="s">
        <v>85</v>
      </c>
      <c r="B56" s="41" t="s">
        <v>90</v>
      </c>
      <c r="C56" s="41" t="s">
        <v>91</v>
      </c>
      <c r="D56" s="43">
        <v>8.87</v>
      </c>
      <c r="E56" s="43">
        <v>44.35</v>
      </c>
      <c r="F56" s="43">
        <v>53.22</v>
      </c>
    </row>
    <row r="57" spans="1:6" s="41" customFormat="1" ht="12.75">
      <c r="A57" s="66" t="s">
        <v>85</v>
      </c>
      <c r="B57" s="41" t="s">
        <v>92</v>
      </c>
      <c r="C57" s="41" t="s">
        <v>93</v>
      </c>
      <c r="D57" s="43">
        <v>8.87</v>
      </c>
      <c r="E57" s="43">
        <v>44.35</v>
      </c>
      <c r="F57" s="43">
        <v>53.22</v>
      </c>
    </row>
    <row r="58" spans="1:6" s="41" customFormat="1" ht="12.75">
      <c r="A58" s="66" t="s">
        <v>36</v>
      </c>
      <c r="B58" s="41" t="s">
        <v>96</v>
      </c>
      <c r="C58" s="41" t="s">
        <v>97</v>
      </c>
      <c r="D58" s="43">
        <v>215.07</v>
      </c>
      <c r="E58" s="43">
        <v>1075.37</v>
      </c>
      <c r="F58" s="43">
        <v>1290.44</v>
      </c>
    </row>
    <row r="59" spans="1:6" s="41" customFormat="1" ht="12.75">
      <c r="A59" s="66" t="s">
        <v>100</v>
      </c>
      <c r="B59" s="41" t="s">
        <v>47</v>
      </c>
      <c r="C59" s="41" t="s">
        <v>99</v>
      </c>
      <c r="D59" s="43"/>
      <c r="E59" s="43">
        <v>40</v>
      </c>
      <c r="F59" s="43">
        <v>40</v>
      </c>
    </row>
    <row r="60" spans="1:6" s="41" customFormat="1" ht="12.75">
      <c r="A60" s="66" t="s">
        <v>36</v>
      </c>
      <c r="B60" s="41" t="s">
        <v>101</v>
      </c>
      <c r="C60" s="41" t="s">
        <v>102</v>
      </c>
      <c r="D60" s="43"/>
      <c r="E60" s="43">
        <v>400</v>
      </c>
      <c r="F60" s="43">
        <v>400</v>
      </c>
    </row>
    <row r="61" spans="1:6" s="41" customFormat="1" ht="12.75">
      <c r="A61" s="66" t="s">
        <v>36</v>
      </c>
      <c r="B61" s="41" t="s">
        <v>101</v>
      </c>
      <c r="C61" s="41" t="s">
        <v>103</v>
      </c>
      <c r="D61" s="43"/>
      <c r="E61" s="43">
        <v>650</v>
      </c>
      <c r="F61" s="43">
        <v>650</v>
      </c>
    </row>
    <row r="62" spans="1:6" s="41" customFormat="1" ht="12.75">
      <c r="A62" s="66" t="s">
        <v>105</v>
      </c>
      <c r="B62" s="41" t="s">
        <v>23</v>
      </c>
      <c r="C62" s="41" t="s">
        <v>106</v>
      </c>
      <c r="D62" s="43">
        <v>30.47</v>
      </c>
      <c r="E62" s="43">
        <v>152.35</v>
      </c>
      <c r="F62" s="43">
        <v>182.82</v>
      </c>
    </row>
    <row r="63" spans="1:6" s="41" customFormat="1" ht="12.75">
      <c r="A63" s="66" t="s">
        <v>105</v>
      </c>
      <c r="B63" s="41" t="s">
        <v>107</v>
      </c>
      <c r="C63" s="41" t="s">
        <v>108</v>
      </c>
      <c r="D63" s="43">
        <v>10</v>
      </c>
      <c r="E63" s="43">
        <v>50</v>
      </c>
      <c r="F63" s="43">
        <v>60</v>
      </c>
    </row>
    <row r="64" spans="1:6" s="41" customFormat="1" ht="12.75">
      <c r="A64" s="66" t="s">
        <v>105</v>
      </c>
      <c r="B64" s="41" t="s">
        <v>109</v>
      </c>
      <c r="C64" s="41" t="s">
        <v>110</v>
      </c>
      <c r="D64" s="43">
        <v>12</v>
      </c>
      <c r="E64" s="43">
        <v>60</v>
      </c>
      <c r="F64" s="43">
        <v>72</v>
      </c>
    </row>
    <row r="65" spans="1:6" s="41" customFormat="1" ht="12.75">
      <c r="A65" s="66" t="s">
        <v>105</v>
      </c>
      <c r="B65" s="41" t="s">
        <v>109</v>
      </c>
      <c r="C65" s="41" t="s">
        <v>111</v>
      </c>
      <c r="D65" s="43">
        <v>10</v>
      </c>
      <c r="E65" s="43">
        <v>50</v>
      </c>
      <c r="F65" s="43">
        <v>60</v>
      </c>
    </row>
    <row r="66" spans="1:6" s="41" customFormat="1" ht="12.75">
      <c r="A66" s="66" t="s">
        <v>112</v>
      </c>
      <c r="B66" s="41" t="s">
        <v>113</v>
      </c>
      <c r="C66" s="41" t="s">
        <v>114</v>
      </c>
      <c r="D66" s="43">
        <v>4.08</v>
      </c>
      <c r="E66" s="43">
        <v>20.42</v>
      </c>
      <c r="F66" s="43">
        <v>24.5</v>
      </c>
    </row>
    <row r="67" spans="1:6" s="41" customFormat="1" ht="12.75">
      <c r="A67" s="66" t="s">
        <v>112</v>
      </c>
      <c r="B67" s="41" t="s">
        <v>115</v>
      </c>
      <c r="C67" s="41" t="s">
        <v>116</v>
      </c>
      <c r="D67" s="43">
        <v>8.08</v>
      </c>
      <c r="E67" s="43">
        <v>40.42</v>
      </c>
      <c r="F67" s="43">
        <v>48.5</v>
      </c>
    </row>
    <row r="68" spans="1:6" s="41" customFormat="1" ht="12.75">
      <c r="A68" s="66" t="s">
        <v>112</v>
      </c>
      <c r="B68" s="41" t="s">
        <v>117</v>
      </c>
      <c r="C68" s="41" t="s">
        <v>118</v>
      </c>
      <c r="D68" s="43">
        <v>8.87</v>
      </c>
      <c r="E68" s="43">
        <v>44.35</v>
      </c>
      <c r="F68" s="43">
        <v>53.22</v>
      </c>
    </row>
    <row r="69" ht="13.5" customHeight="1">
      <c r="A69" s="18"/>
    </row>
    <row r="70" spans="4:6" ht="13.5" customHeight="1" thickBot="1">
      <c r="D70" s="14">
        <f>SUM(D51:D69)</f>
        <v>326.79999999999995</v>
      </c>
      <c r="E70" s="14">
        <f>SUM(E51:E69)</f>
        <v>2906.0699999999997</v>
      </c>
      <c r="F70" s="14">
        <f>SUM(F51:F69)</f>
        <v>3232.87</v>
      </c>
    </row>
    <row r="71" ht="13.5" customHeight="1" thickTop="1"/>
    <row r="72" spans="1:6" s="21" customFormat="1" ht="12.75">
      <c r="A72" s="22"/>
      <c r="B72" s="19"/>
      <c r="C72" s="19"/>
      <c r="D72" s="23"/>
      <c r="E72" s="23"/>
      <c r="F72" s="24"/>
    </row>
    <row r="73" spans="3:6" ht="13.5" thickBot="1">
      <c r="C73" s="25" t="s">
        <v>4</v>
      </c>
      <c r="D73" s="26">
        <f>D70+D46</f>
        <v>346.79999999999995</v>
      </c>
      <c r="E73" s="26">
        <f>E70+E46</f>
        <v>3010.3599999999997</v>
      </c>
      <c r="F73" s="26">
        <f>F70+F46</f>
        <v>3357.16</v>
      </c>
    </row>
    <row r="74" ht="13.5" thickTop="1"/>
    <row r="75" spans="1:3" ht="12.75">
      <c r="A75" s="27"/>
      <c r="C75" s="16"/>
    </row>
    <row r="77" ht="18">
      <c r="A77" s="6" t="s">
        <v>10</v>
      </c>
    </row>
    <row r="79" spans="1:6" s="29" customFormat="1" ht="12.75">
      <c r="A79" s="28"/>
      <c r="B79" s="29" t="s">
        <v>9</v>
      </c>
      <c r="C79" s="29" t="s">
        <v>6</v>
      </c>
      <c r="D79" s="30" t="s">
        <v>7</v>
      </c>
      <c r="E79" s="30" t="s">
        <v>8</v>
      </c>
      <c r="F79" s="31"/>
    </row>
    <row r="80" spans="3:5" ht="12.75">
      <c r="C80" s="2" t="s">
        <v>46</v>
      </c>
      <c r="D80" s="33">
        <v>60</v>
      </c>
      <c r="E80" s="32">
        <v>41874</v>
      </c>
    </row>
    <row r="81" spans="1:5" ht="12.75">
      <c r="A81" s="27"/>
      <c r="C81" s="34"/>
      <c r="D81" s="4">
        <f>SUM(D80:D80)</f>
        <v>60</v>
      </c>
      <c r="E81" s="35"/>
    </row>
    <row r="82" spans="1:5" ht="12.75">
      <c r="A82" s="27"/>
      <c r="C82" s="34"/>
      <c r="E82" s="35"/>
    </row>
    <row r="83" spans="1:5" ht="12.75">
      <c r="A83" s="27"/>
      <c r="B83" s="29" t="s">
        <v>30</v>
      </c>
      <c r="C83" s="29" t="s">
        <v>6</v>
      </c>
      <c r="D83" s="30" t="s">
        <v>7</v>
      </c>
      <c r="E83" s="30" t="s">
        <v>8</v>
      </c>
    </row>
    <row r="84" spans="1:5" ht="12.75">
      <c r="A84" s="27"/>
      <c r="C84" s="36" t="s">
        <v>34</v>
      </c>
      <c r="D84" s="20">
        <v>0</v>
      </c>
      <c r="E84" s="37"/>
    </row>
    <row r="85" spans="1:5" ht="12.75">
      <c r="A85" s="27"/>
      <c r="C85" s="36"/>
      <c r="D85" s="38"/>
      <c r="E85" s="37"/>
    </row>
    <row r="86" spans="1:5" ht="12.75">
      <c r="A86" s="27"/>
      <c r="C86" s="16"/>
      <c r="D86" s="4">
        <f>SUM(D84:D85)</f>
        <v>0</v>
      </c>
      <c r="E86" s="37"/>
    </row>
    <row r="87" spans="1:5" ht="12.75">
      <c r="A87" s="27"/>
      <c r="C87" s="16"/>
      <c r="E87" s="37"/>
    </row>
    <row r="88" spans="1:5" ht="12.75">
      <c r="A88" s="27"/>
      <c r="C88" s="16"/>
      <c r="E88" s="37"/>
    </row>
    <row r="89" ht="30" customHeight="1"/>
    <row r="90" ht="18">
      <c r="A90" s="6" t="s">
        <v>25</v>
      </c>
    </row>
    <row r="91" ht="12.75" customHeight="1"/>
    <row r="92" spans="1:6" s="29" customFormat="1" ht="12.75" customHeight="1">
      <c r="A92" s="28"/>
      <c r="B92" s="29" t="s">
        <v>28</v>
      </c>
      <c r="C92" s="29" t="s">
        <v>26</v>
      </c>
      <c r="D92" s="30" t="s">
        <v>7</v>
      </c>
      <c r="E92" s="30" t="s">
        <v>8</v>
      </c>
      <c r="F92" s="31"/>
    </row>
    <row r="93" spans="2:5" ht="12.75" customHeight="1">
      <c r="B93" s="2" t="s">
        <v>29</v>
      </c>
      <c r="C93" s="2" t="s">
        <v>119</v>
      </c>
      <c r="D93" s="11">
        <v>1.5</v>
      </c>
      <c r="E93" s="32">
        <v>41687</v>
      </c>
    </row>
    <row r="94" spans="2:5" ht="12.75" customHeight="1">
      <c r="B94" s="2" t="s">
        <v>29</v>
      </c>
      <c r="C94" s="2" t="s">
        <v>24</v>
      </c>
      <c r="D94" s="33">
        <v>1</v>
      </c>
      <c r="E94" s="32">
        <v>41687</v>
      </c>
    </row>
    <row r="95" ht="12.75" customHeight="1">
      <c r="D95" s="4">
        <f>SUM(D93:D94)</f>
        <v>2.5</v>
      </c>
    </row>
    <row r="96" ht="28.5" customHeight="1"/>
    <row r="97" ht="19.5" customHeight="1">
      <c r="A97" s="6" t="s">
        <v>42</v>
      </c>
    </row>
    <row r="98" ht="12.75" customHeight="1"/>
    <row r="99" spans="2:4" ht="12.75" customHeight="1">
      <c r="B99" s="29" t="s">
        <v>28</v>
      </c>
      <c r="C99" s="29" t="s">
        <v>27</v>
      </c>
      <c r="D99" s="30" t="s">
        <v>7</v>
      </c>
    </row>
    <row r="100" spans="2:4" ht="12.75" customHeight="1">
      <c r="B100" s="2" t="s">
        <v>40</v>
      </c>
      <c r="C100" s="2" t="s">
        <v>41</v>
      </c>
      <c r="D100" s="20">
        <v>95</v>
      </c>
    </row>
    <row r="101" ht="30" customHeight="1"/>
    <row r="102" ht="18">
      <c r="A102" s="6" t="s">
        <v>12</v>
      </c>
    </row>
    <row r="103" ht="11.25" customHeight="1">
      <c r="A103" s="6"/>
    </row>
    <row r="104" ht="12.75">
      <c r="B104" s="2" t="s">
        <v>13</v>
      </c>
    </row>
  </sheetData>
  <sheetProtection/>
  <mergeCells count="2">
    <mergeCell ref="A32:F32"/>
    <mergeCell ref="A33:F33"/>
  </mergeCells>
  <printOptions horizontalCentered="1" verticalCentered="1"/>
  <pageMargins left="0.7480314960629921" right="0.7480314960629921" top="0.4725" bottom="0.7480314960629921" header="0.2755905511811024" footer="0.2755905511811024"/>
  <pageSetup cellComments="asDisplayed" fitToHeight="2" fitToWidth="1" horizontalDpi="600" verticalDpi="600" orientation="landscape" paperSize="9" scale="69" r:id="rId1"/>
  <headerFooter alignWithMargins="0">
    <oddHeader>&amp;R&amp;"Verdana,Bold"&amp;11
</oddHeader>
    <oddFooter>&amp;L&amp;D&amp;C&amp;P&amp;R&amp;D</oddFoot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workbookViewId="0" topLeftCell="A1">
      <selection activeCell="A5" sqref="A5"/>
    </sheetView>
  </sheetViews>
  <sheetFormatPr defaultColWidth="9.140625" defaultRowHeight="12.75"/>
  <cols>
    <col min="1" max="1" width="15.57421875" style="1" customWidth="1"/>
    <col min="2" max="2" width="33.00390625" style="2" customWidth="1"/>
    <col min="3" max="3" width="80.421875" style="2" customWidth="1"/>
    <col min="4" max="4" width="13.00390625" style="4" customWidth="1"/>
    <col min="5" max="5" width="14.140625" style="4" customWidth="1"/>
    <col min="6" max="6" width="20.8515625" style="4" customWidth="1"/>
    <col min="7" max="7" width="12.28125" style="2" customWidth="1"/>
    <col min="8" max="16384" width="9.140625" style="2" customWidth="1"/>
  </cols>
  <sheetData>
    <row r="1" ht="20.25">
      <c r="C1" s="3" t="s">
        <v>0</v>
      </c>
    </row>
    <row r="2" spans="1:3" ht="20.25">
      <c r="A2" s="1" t="s">
        <v>17</v>
      </c>
      <c r="C2" s="3" t="s">
        <v>73</v>
      </c>
    </row>
    <row r="3" ht="18">
      <c r="C3" s="5"/>
    </row>
    <row r="4" spans="1:3" ht="18">
      <c r="A4" s="6" t="s">
        <v>79</v>
      </c>
      <c r="C4" s="5"/>
    </row>
    <row r="5" spans="1:3" ht="18">
      <c r="A5" s="6"/>
      <c r="C5" s="5"/>
    </row>
    <row r="6" spans="1:6" ht="12.75">
      <c r="A6" s="39"/>
      <c r="B6" s="7"/>
      <c r="D6" s="8" t="s">
        <v>1</v>
      </c>
      <c r="E6" s="8" t="s">
        <v>3</v>
      </c>
      <c r="F6" s="8" t="s">
        <v>2</v>
      </c>
    </row>
    <row r="7" ht="12.75">
      <c r="O7" s="2" t="s">
        <v>18</v>
      </c>
    </row>
    <row r="9" spans="1:6" ht="12.75">
      <c r="A9" s="1">
        <v>211880668</v>
      </c>
      <c r="B9" s="2" t="s">
        <v>19</v>
      </c>
      <c r="C9" s="10" t="s">
        <v>72</v>
      </c>
      <c r="E9" s="4">
        <v>152.55</v>
      </c>
      <c r="F9" s="4">
        <v>152.55</v>
      </c>
    </row>
    <row r="10" spans="1:6" ht="12.75">
      <c r="A10" s="1">
        <v>980503713</v>
      </c>
      <c r="B10" s="2" t="s">
        <v>16</v>
      </c>
      <c r="C10" s="9" t="s">
        <v>76</v>
      </c>
      <c r="E10" s="4">
        <v>145.6</v>
      </c>
      <c r="F10" s="4">
        <v>145.6</v>
      </c>
    </row>
    <row r="11" spans="1:6" ht="12.75">
      <c r="A11" s="1">
        <v>912126230</v>
      </c>
      <c r="B11" s="2" t="s">
        <v>15</v>
      </c>
      <c r="C11" s="10" t="s">
        <v>74</v>
      </c>
      <c r="E11" s="4">
        <v>89.6</v>
      </c>
      <c r="F11" s="4">
        <v>89.6</v>
      </c>
    </row>
    <row r="12" spans="1:6" ht="25.5">
      <c r="A12" s="1">
        <v>20084705</v>
      </c>
      <c r="B12" s="2" t="s">
        <v>14</v>
      </c>
      <c r="C12" s="9" t="s">
        <v>75</v>
      </c>
      <c r="D12" s="4">
        <v>6.03</v>
      </c>
      <c r="E12" s="4">
        <f>102.94+1270.46</f>
        <v>1373.4</v>
      </c>
      <c r="F12" s="4">
        <f>E12+D12</f>
        <v>1379.43</v>
      </c>
    </row>
    <row r="13" spans="1:6" ht="12.75">
      <c r="A13" s="1">
        <v>103941543</v>
      </c>
      <c r="B13" s="2" t="s">
        <v>11</v>
      </c>
      <c r="C13" s="9" t="s">
        <v>77</v>
      </c>
      <c r="E13" s="4">
        <v>485.63</v>
      </c>
      <c r="F13" s="4">
        <v>485.63</v>
      </c>
    </row>
    <row r="15" spans="3:6" ht="13.5" thickBot="1">
      <c r="C15" s="13" t="s">
        <v>38</v>
      </c>
      <c r="D15" s="14">
        <f>SUM(D9:D13)</f>
        <v>6.03</v>
      </c>
      <c r="E15" s="14">
        <f>SUM(E9:E13)</f>
        <v>2246.78</v>
      </c>
      <c r="F15" s="14">
        <f>SUM(F9:F13)</f>
        <v>2252.81</v>
      </c>
    </row>
    <row r="16" spans="3:6" ht="13.5" thickTop="1">
      <c r="C16" s="15"/>
      <c r="F16" s="12"/>
    </row>
    <row r="17" spans="1:6" ht="16.5" customHeight="1">
      <c r="A17" s="74"/>
      <c r="B17" s="74"/>
      <c r="C17" s="74"/>
      <c r="D17" s="74"/>
      <c r="E17" s="74"/>
      <c r="F17" s="74"/>
    </row>
    <row r="18" spans="1:6" ht="12.75">
      <c r="A18" s="75"/>
      <c r="B18" s="75"/>
      <c r="C18" s="75"/>
      <c r="D18" s="75"/>
      <c r="E18" s="75"/>
      <c r="F18" s="75"/>
    </row>
    <row r="19" spans="1:6" ht="12.75">
      <c r="A19" s="17"/>
      <c r="B19" s="17"/>
      <c r="C19" s="17"/>
      <c r="D19" s="17"/>
      <c r="E19" s="17"/>
      <c r="F19" s="17"/>
    </row>
  </sheetData>
  <sheetProtection/>
  <mergeCells count="2">
    <mergeCell ref="A17:F17"/>
    <mergeCell ref="A18:F18"/>
  </mergeCells>
  <printOptions horizontalCentered="1" verticalCentered="1"/>
  <pageMargins left="0.7480314960629921" right="0.7480314960629921" top="0.4724409448818898" bottom="0.7480314960629921" header="0.2755905511811024" footer="0.2755905511811024"/>
  <pageSetup cellComments="asDisplayed" fitToHeight="2" fitToWidth="1" horizontalDpi="600" verticalDpi="600" orientation="landscape" paperSize="9" scale="75" r:id="rId1"/>
  <headerFooter alignWithMargins="0">
    <oddHeader>&amp;R&amp;"Verdana,Bold"&amp;11
</oddHeader>
    <oddFooter>&amp;L&amp;F&amp;C&amp;P&amp;R&amp;D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Hooton</dc:creator>
  <cp:keywords/>
  <dc:description/>
  <cp:lastModifiedBy>Laurie</cp:lastModifiedBy>
  <cp:lastPrinted>2015-01-16T14:28:04Z</cp:lastPrinted>
  <dcterms:created xsi:type="dcterms:W3CDTF">2006-04-20T12:59:32Z</dcterms:created>
  <dcterms:modified xsi:type="dcterms:W3CDTF">2015-01-16T14:28:05Z</dcterms:modified>
  <cp:category/>
  <cp:version/>
  <cp:contentType/>
  <cp:contentStatus/>
</cp:coreProperties>
</file>